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ana.vrnatova\Downloads\"/>
    </mc:Choice>
  </mc:AlternateContent>
  <xr:revisionPtr revIDLastSave="0" documentId="13_ncr:1_{198549DE-B031-4C6E-BD1E-3FC35C6FE629}" xr6:coauthVersionLast="47" xr6:coauthVersionMax="47" xr10:uidLastSave="{00000000-0000-0000-0000-000000000000}"/>
  <bookViews>
    <workbookView xWindow="-108" yWindow="-108" windowWidth="23256" windowHeight="12456" tabRatio="901" activeTab="1" xr2:uid="{00000000-000D-0000-FFFF-FFFF00000000}"/>
  </bookViews>
  <sheets>
    <sheet name="prázdný vzorový rozpočet základ" sheetId="2" r:id="rId1"/>
    <sheet name="vzrový rozpočet_vysvětlivky" sheetId="9" r:id="rId2"/>
    <sheet name="vzorový rozpočet_vyplněný" sheetId="1" r:id="rId3"/>
    <sheet name="prázdný vzorový rozpočet větší 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be0387zZY1+hUOZPs9ATsfSpLQQdP/otR8TZd/MB4D4="/>
    </ext>
  </extLst>
</workbook>
</file>

<file path=xl/calcChain.xml><?xml version="1.0" encoding="utf-8"?>
<calcChain xmlns="http://schemas.openxmlformats.org/spreadsheetml/2006/main">
  <c r="E39" i="9" l="1"/>
  <c r="E32" i="9"/>
  <c r="D31" i="9"/>
  <c r="E31" i="9" s="1"/>
  <c r="D30" i="9"/>
  <c r="E30" i="9" s="1"/>
  <c r="E33" i="9" s="1"/>
  <c r="G10" i="9" s="1"/>
  <c r="D25" i="9"/>
  <c r="E25" i="9" s="1"/>
  <c r="E24" i="9"/>
  <c r="D23" i="9"/>
  <c r="E23" i="9" s="1"/>
  <c r="E26" i="9" s="1"/>
  <c r="G9" i="9" s="1"/>
  <c r="G12" i="9"/>
  <c r="G11" i="9"/>
  <c r="D11" i="9"/>
  <c r="D10" i="9"/>
  <c r="D9" i="9"/>
  <c r="E41" i="5"/>
  <c r="G13" i="5" s="1"/>
  <c r="E34" i="5"/>
  <c r="E33" i="5"/>
  <c r="D33" i="5"/>
  <c r="D32" i="5"/>
  <c r="E32" i="5" s="1"/>
  <c r="E35" i="5" s="1"/>
  <c r="G10" i="5" s="1"/>
  <c r="D27" i="5"/>
  <c r="E27" i="5" s="1"/>
  <c r="E26" i="5"/>
  <c r="D25" i="5"/>
  <c r="E25" i="5" s="1"/>
  <c r="E28" i="5" s="1"/>
  <c r="G9" i="5" s="1"/>
  <c r="G12" i="5"/>
  <c r="G11" i="5"/>
  <c r="D11" i="5"/>
  <c r="D10" i="5"/>
  <c r="D9" i="5"/>
  <c r="D17" i="5" s="1"/>
  <c r="E39" i="2"/>
  <c r="E32" i="2"/>
  <c r="D31" i="2"/>
  <c r="E31" i="2" s="1"/>
  <c r="D30" i="2"/>
  <c r="E30" i="2" s="1"/>
  <c r="E33" i="2" s="1"/>
  <c r="G10" i="2" s="1"/>
  <c r="D25" i="2"/>
  <c r="E25" i="2" s="1"/>
  <c r="E24" i="2"/>
  <c r="D23" i="2"/>
  <c r="E23" i="2" s="1"/>
  <c r="G12" i="2"/>
  <c r="G11" i="2"/>
  <c r="D11" i="2"/>
  <c r="D10" i="2"/>
  <c r="D9" i="2"/>
  <c r="D15" i="2" s="1"/>
  <c r="E39" i="1"/>
  <c r="E32" i="1"/>
  <c r="D31" i="1"/>
  <c r="E31" i="1" s="1"/>
  <c r="D30" i="1"/>
  <c r="E30" i="1" s="1"/>
  <c r="E33" i="1" s="1"/>
  <c r="G10" i="1" s="1"/>
  <c r="E25" i="1"/>
  <c r="E26" i="1" s="1"/>
  <c r="G9" i="1" s="1"/>
  <c r="G15" i="1" s="1"/>
  <c r="H14" i="1" s="1"/>
  <c r="D25" i="1"/>
  <c r="E24" i="1"/>
  <c r="E23" i="1"/>
  <c r="D23" i="1"/>
  <c r="G12" i="1"/>
  <c r="G11" i="1"/>
  <c r="D11" i="1"/>
  <c r="D15" i="1" s="1"/>
  <c r="D10" i="1"/>
  <c r="D9" i="1"/>
  <c r="G17" i="5" l="1"/>
  <c r="H16" i="5" s="1"/>
  <c r="D15" i="9"/>
  <c r="G15" i="9"/>
  <c r="H14" i="9" s="1"/>
  <c r="E16" i="1"/>
  <c r="E18" i="1" s="1"/>
  <c r="E26" i="2"/>
  <c r="G9" i="2" s="1"/>
  <c r="G15" i="2" s="1"/>
  <c r="H14" i="2" s="1"/>
  <c r="E18" i="5" l="1"/>
  <c r="E20" i="5" s="1"/>
  <c r="E16" i="9"/>
  <c r="E18" i="9" s="1"/>
  <c r="E16" i="2"/>
  <c r="E18" i="2" s="1"/>
</calcChain>
</file>

<file path=xl/sharedStrings.xml><?xml version="1.0" encoding="utf-8"?>
<sst xmlns="http://schemas.openxmlformats.org/spreadsheetml/2006/main" count="253" uniqueCount="63">
  <si>
    <t>PŘEDBĚŽNÝ ROZPOČET</t>
  </si>
  <si>
    <t>Zimní výprava světlušek</t>
  </si>
  <si>
    <t>termín</t>
  </si>
  <si>
    <t>16.–18.1.2026</t>
  </si>
  <si>
    <t>POČET OSOB</t>
  </si>
  <si>
    <t>počet dnů</t>
  </si>
  <si>
    <t>dětí</t>
  </si>
  <si>
    <t>počet nocí</t>
  </si>
  <si>
    <t>dospělých (vedoucích)</t>
  </si>
  <si>
    <t>Příjmy</t>
  </si>
  <si>
    <t>Výdaje*</t>
  </si>
  <si>
    <t>Položka</t>
  </si>
  <si>
    <t>Na osobu</t>
  </si>
  <si>
    <t>Celkem</t>
  </si>
  <si>
    <t>Poplatky děti</t>
  </si>
  <si>
    <t>Potraviny / stravné</t>
  </si>
  <si>
    <t>Poplatky vedoucí</t>
  </si>
  <si>
    <t>Dopravné / cestovné</t>
  </si>
  <si>
    <t>Dotace na akci</t>
  </si>
  <si>
    <t>Ubytování / nájem</t>
  </si>
  <si>
    <t>Dary</t>
  </si>
  <si>
    <t>Vlastní prostředky střediska</t>
  </si>
  <si>
    <t>Materiál</t>
  </si>
  <si>
    <t>Rezerva</t>
  </si>
  <si>
    <t>rezerva mezi 5 - 10% je ok, záleží, jak přesná jsou čísla v rozpočtu</t>
  </si>
  <si>
    <t>Příjmy celkem</t>
  </si>
  <si>
    <t>Výdaje celkem</t>
  </si>
  <si>
    <t>ZISK / ZTRÁTA z výpravy</t>
  </si>
  <si>
    <t>pozor, ve žlutých buňkách jsou vzorce</t>
  </si>
  <si>
    <t>kontrola</t>
  </si>
  <si>
    <t>*Podrobný rozpis výdajů:</t>
  </si>
  <si>
    <t>Stravné 
(potraviny, jídla, ..)</t>
  </si>
  <si>
    <t>na osobu a den</t>
  </si>
  <si>
    <t>počet osob</t>
  </si>
  <si>
    <t>stravné celkem</t>
  </si>
  <si>
    <t>světlušky / vlčata</t>
  </si>
  <si>
    <t>skautky / malí skauti</t>
  </si>
  <si>
    <t>RaR / dospělí / starší skauti</t>
  </si>
  <si>
    <t>přenáší se do rozpočtu</t>
  </si>
  <si>
    <t>! částku je potřeba upravit, pokud máte vlastní jídlo, nebo naopak budete jíst převážně v restauracích</t>
  </si>
  <si>
    <t>1 cesta</t>
  </si>
  <si>
    <t>dopravné celkem</t>
  </si>
  <si>
    <t>děti</t>
  </si>
  <si>
    <t>dospělí</t>
  </si>
  <si>
    <t>automobil</t>
  </si>
  <si>
    <t>při použití automobilu se podívejte na Křižovatku</t>
  </si>
  <si>
    <t>barevné papíry</t>
  </si>
  <si>
    <t>samotvrdnoucí hmota</t>
  </si>
  <si>
    <t>akrylové barvy</t>
  </si>
  <si>
    <t>materiál celkem</t>
  </si>
  <si>
    <t>doplň název akce</t>
  </si>
  <si>
    <t>Vstupné / služby</t>
  </si>
  <si>
    <t>Dotace (na dítě a den)</t>
  </si>
  <si>
    <t>Vybavení</t>
  </si>
  <si>
    <t>Ostatní příjmy</t>
  </si>
  <si>
    <t>Ostatní výdaje</t>
  </si>
  <si>
    <t>Vstupné</t>
  </si>
  <si>
    <t>Vyplnit datum a údaje do obou tabulek níže - počty dnů, nocí a osob jsou důležité kvůli vzorečkům (počítá to stravné, ubytování nebo některé dotace)</t>
  </si>
  <si>
    <t>pokud čerpáte dotaci, je potřeba mít vždy rozpočet na 0 Kč - tato buňka to kontroluje</t>
  </si>
  <si>
    <t>zde se počítá, zda vychází rozpočet v zisku, ve ztrátě nebo na 0 Kč</t>
  </si>
  <si>
    <t>Počítá se v tabulce níže a sem se přenáší automaticky</t>
  </si>
  <si>
    <t>Jsou zde vypsané základní typy příjmů a výdajů, můžeš si sem přidávat řádky, ale zkontroluj si, zda se ti všechny sčítájí do kolonky "celkem"</t>
  </si>
  <si>
    <t>Ověřte si cenu základny (vč. Služeb a enegrií)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</si>
</sst>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2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sz val="11"/>
      <color theme="1"/>
      <name val="Arial"/>
    </font>
    <font>
      <b/>
      <i/>
      <sz val="10"/>
      <color theme="1"/>
      <name val="Arial"/>
    </font>
    <font>
      <i/>
      <u/>
      <sz val="10"/>
      <color rgb="FF0000FF"/>
      <name val="Arial"/>
    </font>
    <font>
      <b/>
      <i/>
      <sz val="10"/>
      <color theme="1"/>
      <name val="Arial"/>
      <family val="2"/>
      <charset val="238"/>
    </font>
    <font>
      <i/>
      <sz val="9"/>
      <color theme="2" tint="-0.499984740745262"/>
      <name val="Arial"/>
      <family val="2"/>
      <charset val="238"/>
    </font>
    <font>
      <b/>
      <sz val="10"/>
      <color theme="2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4" borderId="10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4" borderId="13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10" fontId="7" fillId="0" borderId="0" xfId="0" applyNumberFormat="1" applyFont="1" applyAlignment="1">
      <alignment horizontal="right" vertical="center" wrapText="1"/>
    </xf>
    <xf numFmtId="4" fontId="5" fillId="4" borderId="10" xfId="0" applyNumberFormat="1" applyFont="1" applyFill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4" fontId="2" fillId="4" borderId="17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 applyAlignment="1"/>
    <xf numFmtId="0" fontId="3" fillId="2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8" fillId="0" borderId="3" xfId="0" applyFont="1" applyBorder="1"/>
    <xf numFmtId="0" fontId="8" fillId="0" borderId="4" xfId="0" applyFont="1" applyBorder="1"/>
    <xf numFmtId="0" fontId="2" fillId="3" borderId="3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21" xfId="0" applyFont="1" applyBorder="1"/>
    <xf numFmtId="4" fontId="2" fillId="4" borderId="21" xfId="0" applyNumberFormat="1" applyFont="1" applyFill="1" applyBorder="1" applyAlignment="1">
      <alignment horizontal="center" vertical="center" wrapText="1"/>
    </xf>
    <xf numFmtId="0" fontId="8" fillId="0" borderId="22" xfId="0" applyFont="1" applyBorder="1"/>
    <xf numFmtId="0" fontId="9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9" fillId="5" borderId="0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7" fillId="2" borderId="23" xfId="0" applyFont="1" applyFill="1" applyBorder="1" applyAlignment="1">
      <alignment horizontal="left" vertical="center"/>
    </xf>
    <xf numFmtId="4" fontId="1" fillId="3" borderId="23" xfId="0" applyNumberFormat="1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 wrapText="1"/>
    </xf>
    <xf numFmtId="4" fontId="18" fillId="0" borderId="0" xfId="0" applyNumberFormat="1" applyFont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5" fillId="5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5" borderId="0" xfId="0" applyFont="1" applyFill="1" applyAlignment="1"/>
    <xf numFmtId="0" fontId="21" fillId="0" borderId="0" xfId="0" applyFont="1" applyAlignment="1">
      <alignment horizontal="right" vertical="center"/>
    </xf>
  </cellXfs>
  <cellStyles count="1">
    <cellStyle name="Normální" xfId="0" builtinId="0"/>
  </cellStyles>
  <dxfs count="16"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CC0000"/>
      </font>
      <fill>
        <patternFill patternType="solid">
          <fgColor rgb="FFD9D9D9"/>
          <bgColor rgb="FFD9D9D9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CC0000"/>
      </font>
      <fill>
        <patternFill patternType="solid">
          <fgColor rgb="FFD9D9D9"/>
          <bgColor rgb="FFD9D9D9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CC0000"/>
      </font>
      <fill>
        <patternFill patternType="solid">
          <fgColor rgb="FFD9D9D9"/>
          <bgColor rgb="FFD9D9D9"/>
        </patternFill>
      </fill>
    </dxf>
    <dxf>
      <font>
        <color rgb="FF000000"/>
      </font>
      <fill>
        <patternFill patternType="solid">
          <fgColor rgb="FFD9EAD3"/>
          <bgColor rgb="FFD9EAD3"/>
        </patternFill>
      </fill>
    </dxf>
    <dxf>
      <font>
        <color rgb="FFCC0000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CC0000"/>
      </font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krizovatka.skaut.cz/hospodareni/cestovni-nahrad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izovatka.skaut.cz/hospodareni/cestovni-nahrad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krizovatka.skaut.cz/hospodareni/cestovni-nahrady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krizovatka.skaut.cz/hospodareni/cestovni-nahra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W997"/>
  <sheetViews>
    <sheetView workbookViewId="0">
      <selection sqref="A1:XFD5"/>
    </sheetView>
  </sheetViews>
  <sheetFormatPr defaultColWidth="12.5703125" defaultRowHeight="15" customHeight="1" x14ac:dyDescent="0.2"/>
  <cols>
    <col min="1" max="1" width="4.28515625" customWidth="1"/>
    <col min="2" max="2" width="22.28515625" customWidth="1"/>
    <col min="3" max="4" width="11.42578125" customWidth="1"/>
    <col min="5" max="5" width="19.85546875" customWidth="1"/>
    <col min="6" max="7" width="11.42578125" customWidth="1"/>
    <col min="8" max="8" width="5.7109375" customWidth="1"/>
    <col min="9" max="9" width="8.85546875" customWidth="1"/>
    <col min="10" max="23" width="8" customWidth="1"/>
  </cols>
  <sheetData>
    <row r="1" spans="1:23" ht="16.5" customHeight="1" x14ac:dyDescent="0.2">
      <c r="A1" s="1"/>
      <c r="B1" s="58" t="s">
        <v>0</v>
      </c>
      <c r="C1" s="59"/>
      <c r="D1" s="56"/>
      <c r="E1" s="56" t="s">
        <v>50</v>
      </c>
      <c r="F1" s="56"/>
      <c r="G1" s="56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 x14ac:dyDescent="0.2">
      <c r="A2" s="1"/>
      <c r="B2" s="3"/>
      <c r="C2" s="4"/>
      <c r="D2" s="1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.5" customHeight="1" x14ac:dyDescent="0.2">
      <c r="A3" s="5"/>
      <c r="B3" s="6" t="s">
        <v>2</v>
      </c>
      <c r="C3" s="71"/>
      <c r="D3" s="1"/>
      <c r="E3" s="77" t="s">
        <v>4</v>
      </c>
      <c r="F3" s="77"/>
      <c r="G3" s="7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2">
      <c r="A4" s="5"/>
      <c r="B4" s="9" t="s">
        <v>5</v>
      </c>
      <c r="C4" s="72"/>
      <c r="D4" s="1"/>
      <c r="E4" s="78" t="s">
        <v>6</v>
      </c>
      <c r="F4" s="78"/>
      <c r="G4" s="7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">
      <c r="A5" s="5"/>
      <c r="B5" s="9" t="s">
        <v>7</v>
      </c>
      <c r="C5" s="72"/>
      <c r="D5" s="1"/>
      <c r="E5" s="79" t="s">
        <v>8</v>
      </c>
      <c r="F5" s="79"/>
      <c r="G5" s="7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3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5" customHeight="1" x14ac:dyDescent="0.2">
      <c r="A7" s="1"/>
      <c r="B7" s="61" t="s">
        <v>9</v>
      </c>
      <c r="C7" s="62"/>
      <c r="D7" s="63"/>
      <c r="E7" s="64" t="s">
        <v>10</v>
      </c>
      <c r="F7" s="62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">
      <c r="A8" s="1"/>
      <c r="B8" s="14" t="s">
        <v>11</v>
      </c>
      <c r="C8" s="15" t="s">
        <v>12</v>
      </c>
      <c r="D8" s="16" t="s">
        <v>13</v>
      </c>
      <c r="E8" s="17" t="s">
        <v>11</v>
      </c>
      <c r="F8" s="15" t="s">
        <v>12</v>
      </c>
      <c r="G8" s="16" t="s">
        <v>13</v>
      </c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1"/>
      <c r="B9" s="19" t="s">
        <v>14</v>
      </c>
      <c r="C9" s="20"/>
      <c r="D9" s="21">
        <f>C9*$F$4</f>
        <v>0</v>
      </c>
      <c r="E9" s="22" t="s">
        <v>15</v>
      </c>
      <c r="F9" s="23"/>
      <c r="G9" s="24">
        <f>E26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">
      <c r="A10" s="1"/>
      <c r="B10" s="19" t="s">
        <v>16</v>
      </c>
      <c r="C10" s="20"/>
      <c r="D10" s="21">
        <f>C10*$F$5</f>
        <v>0</v>
      </c>
      <c r="E10" s="26" t="s">
        <v>17</v>
      </c>
      <c r="F10" s="27"/>
      <c r="G10" s="24">
        <f>E33</f>
        <v>0</v>
      </c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">
      <c r="A11" s="1"/>
      <c r="B11" s="19" t="s">
        <v>18</v>
      </c>
      <c r="C11" s="20"/>
      <c r="D11" s="21">
        <f>C11*$F$4</f>
        <v>0</v>
      </c>
      <c r="E11" s="26" t="s">
        <v>19</v>
      </c>
      <c r="F11" s="27"/>
      <c r="G11" s="21">
        <f>F11*($F$4+$F$5)*$C$5</f>
        <v>0</v>
      </c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5" customHeight="1" x14ac:dyDescent="0.2">
      <c r="A12" s="1"/>
      <c r="B12" s="19" t="s">
        <v>20</v>
      </c>
      <c r="C12" s="20"/>
      <c r="D12" s="30"/>
      <c r="E12" s="26" t="s">
        <v>51</v>
      </c>
      <c r="F12" s="27"/>
      <c r="G12" s="21">
        <f>F12*($F$4+$F$5)</f>
        <v>0</v>
      </c>
      <c r="H12" s="3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5" customHeight="1" x14ac:dyDescent="0.2">
      <c r="A13" s="1"/>
      <c r="B13" s="19" t="s">
        <v>21</v>
      </c>
      <c r="C13" s="20"/>
      <c r="D13" s="30">
        <v>0</v>
      </c>
      <c r="E13" s="26" t="s">
        <v>22</v>
      </c>
      <c r="F13" s="27"/>
      <c r="G13" s="21"/>
      <c r="H13" s="3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5" customHeight="1" x14ac:dyDescent="0.2">
      <c r="A14" s="1"/>
      <c r="B14" s="19"/>
      <c r="C14" s="20"/>
      <c r="D14" s="30"/>
      <c r="E14" s="26" t="s">
        <v>23</v>
      </c>
      <c r="F14" s="27"/>
      <c r="G14" s="34"/>
      <c r="H14" s="32" t="e">
        <f>G14/G15</f>
        <v>#DIV/0!</v>
      </c>
      <c r="I14" s="2" t="s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customHeight="1" x14ac:dyDescent="0.2">
      <c r="A15" s="1"/>
      <c r="B15" s="35" t="s">
        <v>25</v>
      </c>
      <c r="C15" s="36"/>
      <c r="D15" s="37">
        <f>SUM(D9:D14)</f>
        <v>0</v>
      </c>
      <c r="E15" s="38" t="s">
        <v>26</v>
      </c>
      <c r="F15" s="39"/>
      <c r="G15" s="37">
        <f>SUM(G9:G14)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 x14ac:dyDescent="0.2">
      <c r="A16" s="1"/>
      <c r="B16" s="65" t="s">
        <v>27</v>
      </c>
      <c r="C16" s="66"/>
      <c r="D16" s="40"/>
      <c r="E16" s="67">
        <f>D15-G15</f>
        <v>0</v>
      </c>
      <c r="F16" s="66"/>
      <c r="G16" s="68"/>
      <c r="H16" s="4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x14ac:dyDescent="0.2">
      <c r="A18" s="1"/>
      <c r="B18" s="42" t="s">
        <v>28</v>
      </c>
      <c r="C18" s="43"/>
      <c r="D18" s="44" t="s">
        <v>29</v>
      </c>
      <c r="E18" s="69" t="str">
        <f>IF(D11&gt;0,IF(E16&gt;0,"máte dotaci, akce nesmí být zisková!",0),IF(E16&lt;0,"akce bude ztrátová, víte, co s tím?","ok"))</f>
        <v>ok</v>
      </c>
      <c r="F18" s="59"/>
      <c r="G18" s="5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">
      <c r="A20" s="1"/>
      <c r="B20" s="45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">
      <c r="A22" s="1"/>
      <c r="B22" s="46" t="s">
        <v>31</v>
      </c>
      <c r="C22" s="46" t="s">
        <v>32</v>
      </c>
      <c r="D22" s="46" t="s">
        <v>33</v>
      </c>
      <c r="E22" s="46" t="s">
        <v>34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">
      <c r="A23" s="1"/>
      <c r="B23" s="47" t="s">
        <v>35</v>
      </c>
      <c r="C23" s="47"/>
      <c r="D23" s="47">
        <f>F4</f>
        <v>0</v>
      </c>
      <c r="E23" s="48">
        <f t="shared" ref="E23:E25" si="0">C23*D23*($C$4-1)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">
      <c r="A24" s="1"/>
      <c r="B24" s="47" t="s">
        <v>36</v>
      </c>
      <c r="C24" s="47"/>
      <c r="D24" s="47"/>
      <c r="E24" s="48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">
      <c r="A25" s="1"/>
      <c r="B25" s="49" t="s">
        <v>37</v>
      </c>
      <c r="C25" s="47"/>
      <c r="D25" s="47">
        <f>F5</f>
        <v>0</v>
      </c>
      <c r="E25" s="48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">
      <c r="A26" s="1"/>
      <c r="B26" s="50" t="s">
        <v>34</v>
      </c>
      <c r="C26" s="50"/>
      <c r="D26" s="50"/>
      <c r="E26" s="51">
        <f>SUM(E23:E25)</f>
        <v>0</v>
      </c>
      <c r="F26" s="2" t="s">
        <v>38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">
      <c r="A27" s="1"/>
      <c r="B27" s="2" t="s">
        <v>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">
      <c r="A29" s="1"/>
      <c r="B29" s="52" t="s">
        <v>17</v>
      </c>
      <c r="C29" s="52" t="s">
        <v>40</v>
      </c>
      <c r="D29" s="52" t="s">
        <v>33</v>
      </c>
      <c r="E29" s="52" t="s">
        <v>41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">
      <c r="A30" s="1"/>
      <c r="B30" s="47" t="s">
        <v>42</v>
      </c>
      <c r="C30" s="47"/>
      <c r="D30" s="53">
        <f t="shared" ref="D30:D31" si="1">F4</f>
        <v>0</v>
      </c>
      <c r="E30" s="48">
        <f t="shared" ref="E30:E31" si="2">C30*D30*2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">
      <c r="A31" s="1"/>
      <c r="B31" s="47" t="s">
        <v>43</v>
      </c>
      <c r="C31" s="47"/>
      <c r="D31" s="53">
        <f t="shared" si="1"/>
        <v>0</v>
      </c>
      <c r="E31" s="48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">
      <c r="A32" s="1"/>
      <c r="B32" s="47" t="s">
        <v>44</v>
      </c>
      <c r="C32" s="47"/>
      <c r="D32" s="47"/>
      <c r="E32" s="48">
        <f>C32*D32</f>
        <v>0</v>
      </c>
      <c r="F32" s="54" t="s">
        <v>45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">
      <c r="A33" s="1"/>
      <c r="B33" s="50" t="s">
        <v>41</v>
      </c>
      <c r="C33" s="50"/>
      <c r="D33" s="50"/>
      <c r="E33" s="51">
        <f>SUM(E30:E32)</f>
        <v>0</v>
      </c>
      <c r="F33" s="2" t="s">
        <v>38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">
      <c r="A35" s="1"/>
      <c r="B35" s="52" t="s">
        <v>22</v>
      </c>
      <c r="C35" s="55"/>
      <c r="D35" s="55"/>
      <c r="E35" s="5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">
      <c r="A36" s="1"/>
      <c r="B36" s="47" t="s">
        <v>46</v>
      </c>
      <c r="C36" s="47"/>
      <c r="D36" s="47"/>
      <c r="E36" s="57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">
      <c r="A37" s="1"/>
      <c r="B37" s="47" t="s">
        <v>47</v>
      </c>
      <c r="C37" s="47"/>
      <c r="D37" s="47"/>
      <c r="E37" s="57"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">
      <c r="A38" s="1"/>
      <c r="B38" s="47" t="s">
        <v>48</v>
      </c>
      <c r="C38" s="47"/>
      <c r="D38" s="47"/>
      <c r="E38" s="57"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">
      <c r="A39" s="1"/>
      <c r="B39" s="50" t="s">
        <v>49</v>
      </c>
      <c r="C39" s="50"/>
      <c r="D39" s="50"/>
      <c r="E39" s="51">
        <f>SUM(E36:E38)</f>
        <v>0</v>
      </c>
      <c r="F39" s="2" t="s">
        <v>38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mergeCells count="9">
    <mergeCell ref="E18:G18"/>
    <mergeCell ref="E3:F3"/>
    <mergeCell ref="E4:F4"/>
    <mergeCell ref="E5:F5"/>
    <mergeCell ref="B1:C1"/>
    <mergeCell ref="B7:D7"/>
    <mergeCell ref="E7:G7"/>
    <mergeCell ref="B16:C16"/>
    <mergeCell ref="E16:G16"/>
  </mergeCells>
  <conditionalFormatting sqref="E16:G16">
    <cfRule type="cellIs" dxfId="11" priority="1" operator="lessThan">
      <formula>0</formula>
    </cfRule>
  </conditionalFormatting>
  <conditionalFormatting sqref="E18">
    <cfRule type="containsText" dxfId="10" priority="2" operator="containsText" text="ok">
      <formula>NOT(ISERROR(SEARCH(("ok"),(E18))))</formula>
    </cfRule>
  </conditionalFormatting>
  <conditionalFormatting sqref="E18">
    <cfRule type="notContainsText" dxfId="9" priority="3" operator="notContains" text="ok">
      <formula>ISERROR(SEARCH(("ok"),(E18)))</formula>
    </cfRule>
  </conditionalFormatting>
  <conditionalFormatting sqref="E16:G16">
    <cfRule type="cellIs" dxfId="8" priority="4" operator="greaterThanOrEqual">
      <formula>0</formula>
    </cfRule>
  </conditionalFormatting>
  <hyperlinks>
    <hyperlink ref="F32" r:id="rId1" xr:uid="{00000000-0004-0000-01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D986-242C-453B-8C02-7BBAE3096D66}">
  <sheetPr>
    <tabColor rgb="FF99CC00"/>
  </sheetPr>
  <dimension ref="A1:W997"/>
  <sheetViews>
    <sheetView tabSelected="1" workbookViewId="0">
      <selection activeCell="L22" sqref="L22"/>
    </sheetView>
  </sheetViews>
  <sheetFormatPr defaultColWidth="12.5703125" defaultRowHeight="15" customHeight="1" x14ac:dyDescent="0.2"/>
  <cols>
    <col min="1" max="1" width="4.28515625" customWidth="1"/>
    <col min="2" max="2" width="22.28515625" customWidth="1"/>
    <col min="3" max="4" width="11.42578125" customWidth="1"/>
    <col min="5" max="5" width="17.5703125" customWidth="1"/>
    <col min="6" max="6" width="9.42578125" customWidth="1"/>
    <col min="7" max="7" width="11.42578125" customWidth="1"/>
    <col min="8" max="8" width="5.7109375" customWidth="1"/>
    <col min="9" max="9" width="8.85546875" customWidth="1"/>
    <col min="10" max="23" width="8" customWidth="1"/>
  </cols>
  <sheetData>
    <row r="1" spans="1:23" ht="16.5" customHeight="1" x14ac:dyDescent="0.2">
      <c r="A1" s="1"/>
      <c r="B1" s="58" t="s">
        <v>0</v>
      </c>
      <c r="C1" s="59"/>
      <c r="D1" s="56"/>
      <c r="E1" s="56" t="s">
        <v>50</v>
      </c>
      <c r="F1" s="56"/>
      <c r="G1" s="56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4.75" customHeight="1" x14ac:dyDescent="0.2">
      <c r="A2" s="1"/>
      <c r="B2" s="73" t="s">
        <v>57</v>
      </c>
      <c r="C2" s="73"/>
      <c r="D2" s="73"/>
      <c r="E2" s="73"/>
      <c r="F2" s="73"/>
      <c r="G2" s="7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.5" customHeight="1" x14ac:dyDescent="0.2">
      <c r="A3" s="5"/>
      <c r="B3" s="6" t="s">
        <v>2</v>
      </c>
      <c r="C3" s="71"/>
      <c r="D3" s="1"/>
      <c r="E3" s="77" t="s">
        <v>4</v>
      </c>
      <c r="F3" s="77"/>
      <c r="G3" s="7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2">
      <c r="A4" s="5"/>
      <c r="B4" s="9" t="s">
        <v>5</v>
      </c>
      <c r="C4" s="72"/>
      <c r="D4" s="1"/>
      <c r="E4" s="78" t="s">
        <v>6</v>
      </c>
      <c r="F4" s="78"/>
      <c r="G4" s="7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">
      <c r="A5" s="5"/>
      <c r="B5" s="9" t="s">
        <v>7</v>
      </c>
      <c r="C5" s="72"/>
      <c r="D5" s="1"/>
      <c r="E5" s="79" t="s">
        <v>8</v>
      </c>
      <c r="F5" s="79"/>
      <c r="G5" s="7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3.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5" customHeight="1" x14ac:dyDescent="0.2">
      <c r="A7" s="1"/>
      <c r="B7" s="61" t="s">
        <v>9</v>
      </c>
      <c r="C7" s="62"/>
      <c r="D7" s="63"/>
      <c r="E7" s="64" t="s">
        <v>10</v>
      </c>
      <c r="F7" s="62"/>
      <c r="G7" s="63"/>
      <c r="H7" s="80" t="s">
        <v>61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thickBot="1" x14ac:dyDescent="0.25">
      <c r="A8" s="1"/>
      <c r="B8" s="14" t="s">
        <v>11</v>
      </c>
      <c r="C8" s="15" t="s">
        <v>12</v>
      </c>
      <c r="D8" s="16" t="s">
        <v>13</v>
      </c>
      <c r="E8" s="17" t="s">
        <v>11</v>
      </c>
      <c r="F8" s="15" t="s">
        <v>12</v>
      </c>
      <c r="G8" s="16" t="s">
        <v>13</v>
      </c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1"/>
      <c r="B9" s="19" t="s">
        <v>14</v>
      </c>
      <c r="C9" s="20"/>
      <c r="D9" s="33">
        <f>C9*$G$4</f>
        <v>0</v>
      </c>
      <c r="E9" s="22" t="s">
        <v>15</v>
      </c>
      <c r="F9" s="23"/>
      <c r="G9" s="24">
        <f>E26</f>
        <v>0</v>
      </c>
      <c r="H9" s="80" t="s">
        <v>60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">
      <c r="A10" s="1"/>
      <c r="B10" s="19" t="s">
        <v>16</v>
      </c>
      <c r="C10" s="20"/>
      <c r="D10" s="33">
        <f>C10*$G$5</f>
        <v>0</v>
      </c>
      <c r="E10" s="83" t="s">
        <v>17</v>
      </c>
      <c r="F10" s="29"/>
      <c r="G10" s="24">
        <f>E33</f>
        <v>0</v>
      </c>
      <c r="H10" s="80" t="s">
        <v>60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">
      <c r="A11" s="1"/>
      <c r="B11" s="19" t="s">
        <v>18</v>
      </c>
      <c r="C11" s="20"/>
      <c r="D11" s="33">
        <f>C11*$G$4</f>
        <v>0</v>
      </c>
      <c r="E11" s="31" t="s">
        <v>19</v>
      </c>
      <c r="F11" s="29"/>
      <c r="G11" s="33">
        <f>F11*($G$4+$G$5)*$C$5</f>
        <v>0</v>
      </c>
      <c r="H11" s="80" t="s">
        <v>62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5" customHeight="1" x14ac:dyDescent="0.2">
      <c r="A12" s="1"/>
      <c r="B12" s="19" t="s">
        <v>20</v>
      </c>
      <c r="C12" s="20"/>
      <c r="D12" s="34"/>
      <c r="E12" s="31" t="s">
        <v>51</v>
      </c>
      <c r="F12" s="29">
        <v>20</v>
      </c>
      <c r="G12" s="33">
        <f>F12*($G$4+$G$5)</f>
        <v>0</v>
      </c>
      <c r="H12" s="80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5" customHeight="1" x14ac:dyDescent="0.2">
      <c r="A13" s="1"/>
      <c r="B13" s="82" t="s">
        <v>21</v>
      </c>
      <c r="C13" s="20"/>
      <c r="D13" s="34">
        <v>0</v>
      </c>
      <c r="E13" s="31" t="s">
        <v>22</v>
      </c>
      <c r="F13" s="29"/>
      <c r="G13" s="33"/>
      <c r="H13" s="80" t="s">
        <v>60</v>
      </c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5" customHeight="1" x14ac:dyDescent="0.2">
      <c r="A14" s="1"/>
      <c r="B14" s="19"/>
      <c r="C14" s="20"/>
      <c r="D14" s="34"/>
      <c r="E14" s="31" t="s">
        <v>23</v>
      </c>
      <c r="F14" s="29"/>
      <c r="G14" s="34"/>
      <c r="H14" s="32" t="e">
        <f>G14/G15</f>
        <v>#DIV/0!</v>
      </c>
      <c r="I14" s="2" t="s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customHeight="1" thickBot="1" x14ac:dyDescent="0.25">
      <c r="A15" s="1"/>
      <c r="B15" s="35" t="s">
        <v>25</v>
      </c>
      <c r="C15" s="36"/>
      <c r="D15" s="37">
        <f>SUM(D9:D14)</f>
        <v>0</v>
      </c>
      <c r="E15" s="38" t="s">
        <v>26</v>
      </c>
      <c r="F15" s="39"/>
      <c r="G15" s="37">
        <f>SUM(G9:G14)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 thickBot="1" x14ac:dyDescent="0.25">
      <c r="A16" s="1"/>
      <c r="B16" s="65" t="s">
        <v>27</v>
      </c>
      <c r="C16" s="66"/>
      <c r="D16" s="40"/>
      <c r="E16" s="67">
        <f>D15-G15</f>
        <v>0</v>
      </c>
      <c r="F16" s="66"/>
      <c r="G16" s="68"/>
      <c r="H16" s="4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">
      <c r="A17" s="1"/>
      <c r="B17" s="1"/>
      <c r="C17" s="1"/>
      <c r="D17" s="1"/>
      <c r="E17" s="1"/>
      <c r="F17" s="1"/>
      <c r="G17" s="1"/>
      <c r="H17" s="1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1"/>
      <c r="T17" s="1"/>
      <c r="U17" s="1"/>
      <c r="V17" s="1"/>
      <c r="W17" s="1"/>
    </row>
    <row r="18" spans="1:23" ht="12.75" customHeight="1" x14ac:dyDescent="0.2">
      <c r="A18" s="1"/>
      <c r="B18" s="81" t="s">
        <v>28</v>
      </c>
      <c r="C18" s="43"/>
      <c r="D18" s="87" t="s">
        <v>29</v>
      </c>
      <c r="E18" s="69" t="str">
        <f>IF(D11&gt;0,IF(E16&gt;0,"máte dotaci, akce nesmí být zisková!",0),IF(E16&lt;0,"akce bude ztrátová, víte, co s tím?","ok"))</f>
        <v>ok</v>
      </c>
      <c r="F18" s="59"/>
      <c r="G18" s="59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1"/>
      <c r="T18" s="1"/>
      <c r="U18" s="1"/>
      <c r="V18" s="1"/>
      <c r="W18" s="1"/>
    </row>
    <row r="19" spans="1:23" ht="12.75" customHeight="1" x14ac:dyDescent="0.2">
      <c r="A19" s="1"/>
      <c r="B19" s="1"/>
      <c r="C19" s="1"/>
      <c r="D19" s="1"/>
      <c r="E19" s="84" t="s">
        <v>59</v>
      </c>
      <c r="F19" s="74"/>
      <c r="G19" s="74"/>
      <c r="H19" s="86"/>
      <c r="I19" s="74"/>
      <c r="J19" s="74"/>
      <c r="K19" s="74"/>
      <c r="L19" s="74"/>
      <c r="M19" s="85"/>
      <c r="N19" s="85"/>
      <c r="O19" s="85"/>
      <c r="P19" s="85"/>
      <c r="Q19" s="85"/>
      <c r="R19" s="85"/>
      <c r="S19" s="1"/>
      <c r="T19" s="1"/>
      <c r="U19" s="1"/>
      <c r="V19" s="1"/>
      <c r="W19" s="1"/>
    </row>
    <row r="20" spans="1:23" ht="12.75" customHeight="1" x14ac:dyDescent="0.2">
      <c r="A20" s="1"/>
      <c r="B20" s="45" t="s">
        <v>30</v>
      </c>
      <c r="C20" s="1"/>
      <c r="D20" s="1"/>
      <c r="E20" s="84" t="s">
        <v>58</v>
      </c>
      <c r="F20" s="74"/>
      <c r="G20" s="74"/>
      <c r="H20" s="74"/>
      <c r="I20" s="74"/>
      <c r="J20" s="74"/>
      <c r="K20" s="74"/>
      <c r="L20" s="74"/>
      <c r="M20" s="85"/>
      <c r="N20" s="85"/>
      <c r="O20" s="85"/>
      <c r="P20" s="85"/>
      <c r="Q20" s="85"/>
      <c r="R20" s="85"/>
      <c r="S20" s="1"/>
      <c r="T20" s="1"/>
      <c r="U20" s="1"/>
      <c r="V20" s="1"/>
      <c r="W20" s="1"/>
    </row>
    <row r="21" spans="1:23" ht="12.75" customHeight="1" x14ac:dyDescent="0.2">
      <c r="A21" s="1"/>
      <c r="B21" s="1"/>
      <c r="C21" s="1"/>
      <c r="D21" s="1"/>
      <c r="E21" s="1"/>
      <c r="F21" s="1"/>
      <c r="G21" s="1"/>
      <c r="H21" s="1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1"/>
      <c r="T21" s="1"/>
      <c r="U21" s="1"/>
      <c r="V21" s="1"/>
      <c r="W21" s="1"/>
    </row>
    <row r="22" spans="1:23" ht="12.75" customHeight="1" x14ac:dyDescent="0.2">
      <c r="A22" s="1"/>
      <c r="B22" s="46" t="s">
        <v>31</v>
      </c>
      <c r="C22" s="46" t="s">
        <v>32</v>
      </c>
      <c r="D22" s="46" t="s">
        <v>33</v>
      </c>
      <c r="E22" s="46" t="s">
        <v>34</v>
      </c>
      <c r="F22" s="1"/>
      <c r="G22" s="1"/>
      <c r="H22" s="1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1"/>
      <c r="T22" s="1"/>
      <c r="U22" s="1"/>
      <c r="V22" s="1"/>
      <c r="W22" s="1"/>
    </row>
    <row r="23" spans="1:23" ht="12.75" customHeight="1" x14ac:dyDescent="0.2">
      <c r="A23" s="1"/>
      <c r="B23" s="57" t="s">
        <v>35</v>
      </c>
      <c r="C23" s="57"/>
      <c r="D23" s="57">
        <f>G4</f>
        <v>0</v>
      </c>
      <c r="E23" s="48">
        <f t="shared" ref="E23:E25" si="0">C23*D23*($C$4-1)</f>
        <v>0</v>
      </c>
      <c r="F23" s="1"/>
      <c r="G23" s="1"/>
      <c r="H23" s="1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1"/>
      <c r="T23" s="1"/>
      <c r="U23" s="1"/>
      <c r="V23" s="1"/>
      <c r="W23" s="1"/>
    </row>
    <row r="24" spans="1:23" ht="12.75" customHeight="1" x14ac:dyDescent="0.2">
      <c r="A24" s="1"/>
      <c r="B24" s="57" t="s">
        <v>36</v>
      </c>
      <c r="C24" s="57"/>
      <c r="D24" s="57"/>
      <c r="E24" s="48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">
      <c r="A25" s="1"/>
      <c r="B25" s="57" t="s">
        <v>37</v>
      </c>
      <c r="C25" s="57"/>
      <c r="D25" s="57">
        <f>G5</f>
        <v>0</v>
      </c>
      <c r="E25" s="48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">
      <c r="A26" s="1"/>
      <c r="B26" s="50" t="s">
        <v>34</v>
      </c>
      <c r="C26" s="50"/>
      <c r="D26" s="50"/>
      <c r="E26" s="51">
        <f>SUM(E23:E25)</f>
        <v>0</v>
      </c>
      <c r="F26" s="2" t="s">
        <v>38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">
      <c r="A27" s="1"/>
      <c r="B27" s="2" t="s">
        <v>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">
      <c r="A29" s="1"/>
      <c r="B29" s="52" t="s">
        <v>17</v>
      </c>
      <c r="C29" s="52" t="s">
        <v>40</v>
      </c>
      <c r="D29" s="52" t="s">
        <v>33</v>
      </c>
      <c r="E29" s="52" t="s">
        <v>41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">
      <c r="A30" s="1"/>
      <c r="B30" s="57" t="s">
        <v>42</v>
      </c>
      <c r="C30" s="57"/>
      <c r="D30" s="53">
        <f>G4</f>
        <v>0</v>
      </c>
      <c r="E30" s="48">
        <f t="shared" ref="E30:E31" si="1">C30*D30*2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">
      <c r="A31" s="1"/>
      <c r="B31" s="57" t="s">
        <v>43</v>
      </c>
      <c r="C31" s="57"/>
      <c r="D31" s="53">
        <f>G5</f>
        <v>0</v>
      </c>
      <c r="E31" s="48">
        <f t="shared" si="1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">
      <c r="A32" s="1"/>
      <c r="B32" s="57" t="s">
        <v>44</v>
      </c>
      <c r="C32" s="57"/>
      <c r="D32" s="57"/>
      <c r="E32" s="48">
        <f>C32*D32</f>
        <v>0</v>
      </c>
      <c r="F32" s="54" t="s">
        <v>45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">
      <c r="A33" s="1"/>
      <c r="B33" s="50" t="s">
        <v>41</v>
      </c>
      <c r="C33" s="50"/>
      <c r="D33" s="50"/>
      <c r="E33" s="51">
        <f>SUM(E30:E32)</f>
        <v>0</v>
      </c>
      <c r="F33" s="2" t="s">
        <v>38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">
      <c r="A35" s="1"/>
      <c r="B35" s="52" t="s">
        <v>22</v>
      </c>
      <c r="C35" s="55"/>
      <c r="D35" s="55"/>
      <c r="E35" s="5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">
      <c r="A36" s="1"/>
      <c r="B36" s="57" t="s">
        <v>46</v>
      </c>
      <c r="C36" s="57"/>
      <c r="D36" s="57"/>
      <c r="E36" s="57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">
      <c r="A37" s="1"/>
      <c r="B37" s="57" t="s">
        <v>47</v>
      </c>
      <c r="C37" s="57"/>
      <c r="D37" s="57"/>
      <c r="E37" s="57"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">
      <c r="A38" s="1"/>
      <c r="B38" s="57" t="s">
        <v>48</v>
      </c>
      <c r="C38" s="57"/>
      <c r="D38" s="57"/>
      <c r="E38" s="57"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">
      <c r="A39" s="1"/>
      <c r="B39" s="50" t="s">
        <v>49</v>
      </c>
      <c r="C39" s="50"/>
      <c r="D39" s="50"/>
      <c r="E39" s="51">
        <f>SUM(E36:E38)</f>
        <v>0</v>
      </c>
      <c r="F39" s="2" t="s">
        <v>38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mergeCells count="10">
    <mergeCell ref="E18:G18"/>
    <mergeCell ref="B2:F2"/>
    <mergeCell ref="E3:F3"/>
    <mergeCell ref="E4:F4"/>
    <mergeCell ref="E5:F5"/>
    <mergeCell ref="B1:C1"/>
    <mergeCell ref="B7:D7"/>
    <mergeCell ref="E7:G7"/>
    <mergeCell ref="B16:C16"/>
    <mergeCell ref="E16:G16"/>
  </mergeCells>
  <conditionalFormatting sqref="E16:G16">
    <cfRule type="cellIs" dxfId="15" priority="1" operator="lessThan">
      <formula>0</formula>
    </cfRule>
  </conditionalFormatting>
  <conditionalFormatting sqref="E18">
    <cfRule type="containsText" dxfId="14" priority="2" operator="containsText" text="ok">
      <formula>NOT(ISERROR(SEARCH(("ok"),(E18))))</formula>
    </cfRule>
  </conditionalFormatting>
  <conditionalFormatting sqref="E18">
    <cfRule type="notContainsText" dxfId="13" priority="3" operator="notContains" text="ok">
      <formula>ISERROR(SEARCH(("ok"),(E18)))</formula>
    </cfRule>
  </conditionalFormatting>
  <conditionalFormatting sqref="E16:G16">
    <cfRule type="cellIs" dxfId="12" priority="4" operator="greaterThanOrEqual">
      <formula>0</formula>
    </cfRule>
  </conditionalFormatting>
  <hyperlinks>
    <hyperlink ref="F32" r:id="rId1" xr:uid="{330CDF53-1BC2-4AC7-A196-905D0519626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W997"/>
  <sheetViews>
    <sheetView workbookViewId="0">
      <selection activeCell="E13" sqref="E13"/>
    </sheetView>
  </sheetViews>
  <sheetFormatPr defaultColWidth="12.5703125" defaultRowHeight="15" customHeight="1" x14ac:dyDescent="0.2"/>
  <cols>
    <col min="1" max="1" width="5" customWidth="1"/>
    <col min="2" max="2" width="24.85546875" customWidth="1"/>
    <col min="3" max="3" width="12.85546875" customWidth="1"/>
    <col min="4" max="4" width="11.42578125" customWidth="1"/>
    <col min="5" max="5" width="27.140625" customWidth="1"/>
    <col min="6" max="7" width="11.42578125" customWidth="1"/>
    <col min="8" max="8" width="5.7109375" customWidth="1"/>
    <col min="9" max="9" width="8.85546875" customWidth="1"/>
    <col min="10" max="23" width="8" customWidth="1"/>
  </cols>
  <sheetData>
    <row r="1" spans="1:23" ht="16.5" customHeight="1" x14ac:dyDescent="0.2">
      <c r="A1" s="1"/>
      <c r="B1" s="58" t="s">
        <v>0</v>
      </c>
      <c r="C1" s="59"/>
      <c r="D1" s="1"/>
      <c r="E1" s="60" t="s">
        <v>1</v>
      </c>
      <c r="F1" s="59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 x14ac:dyDescent="0.2">
      <c r="A2" s="1"/>
      <c r="B2" s="3"/>
      <c r="C2" s="4"/>
      <c r="D2" s="1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.5" customHeight="1" x14ac:dyDescent="0.2">
      <c r="A3" s="5"/>
      <c r="B3" s="6" t="s">
        <v>2</v>
      </c>
      <c r="C3" s="7" t="s">
        <v>3</v>
      </c>
      <c r="D3" s="1"/>
      <c r="E3" s="6" t="s">
        <v>4</v>
      </c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2">
      <c r="A4" s="5"/>
      <c r="B4" s="9" t="s">
        <v>5</v>
      </c>
      <c r="C4" s="10">
        <v>3</v>
      </c>
      <c r="D4" s="1"/>
      <c r="E4" s="11" t="s">
        <v>6</v>
      </c>
      <c r="F4" s="12">
        <v>15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.75" x14ac:dyDescent="0.2">
      <c r="A5" s="5"/>
      <c r="B5" s="9" t="s">
        <v>7</v>
      </c>
      <c r="C5" s="10">
        <v>2</v>
      </c>
      <c r="D5" s="1"/>
      <c r="E5" s="13" t="s">
        <v>8</v>
      </c>
      <c r="F5" s="10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3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5" customHeight="1" x14ac:dyDescent="0.2">
      <c r="A7" s="1"/>
      <c r="B7" s="61" t="s">
        <v>9</v>
      </c>
      <c r="C7" s="62"/>
      <c r="D7" s="63"/>
      <c r="E7" s="64" t="s">
        <v>10</v>
      </c>
      <c r="F7" s="62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">
      <c r="A8" s="1"/>
      <c r="B8" s="14" t="s">
        <v>11</v>
      </c>
      <c r="C8" s="15" t="s">
        <v>12</v>
      </c>
      <c r="D8" s="16" t="s">
        <v>13</v>
      </c>
      <c r="E8" s="17" t="s">
        <v>11</v>
      </c>
      <c r="F8" s="15" t="s">
        <v>12</v>
      </c>
      <c r="G8" s="16" t="s">
        <v>13</v>
      </c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1"/>
      <c r="B9" s="19" t="s">
        <v>14</v>
      </c>
      <c r="C9" s="20">
        <v>790</v>
      </c>
      <c r="D9" s="21">
        <f>C9*$F$4</f>
        <v>11850</v>
      </c>
      <c r="E9" s="22" t="s">
        <v>15</v>
      </c>
      <c r="F9" s="23"/>
      <c r="G9" s="24">
        <f>E26</f>
        <v>3120</v>
      </c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">
      <c r="A10" s="1"/>
      <c r="B10" s="19" t="s">
        <v>16</v>
      </c>
      <c r="C10" s="20">
        <v>360</v>
      </c>
      <c r="D10" s="21">
        <f>C10*$F$5</f>
        <v>1080</v>
      </c>
      <c r="E10" s="26" t="s">
        <v>17</v>
      </c>
      <c r="F10" s="27"/>
      <c r="G10" s="24">
        <f>E33</f>
        <v>5040</v>
      </c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">
      <c r="A11" s="1"/>
      <c r="B11" s="19" t="s">
        <v>18</v>
      </c>
      <c r="C11" s="20"/>
      <c r="D11" s="21">
        <f>C11*$F$4</f>
        <v>0</v>
      </c>
      <c r="E11" s="26" t="s">
        <v>19</v>
      </c>
      <c r="F11" s="29">
        <v>90</v>
      </c>
      <c r="G11" s="21">
        <f>F11*($F$4+$F$5)*$C$5</f>
        <v>3240</v>
      </c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5" customHeight="1" x14ac:dyDescent="0.2">
      <c r="A12" s="1"/>
      <c r="B12" s="19" t="s">
        <v>20</v>
      </c>
      <c r="C12" s="20"/>
      <c r="D12" s="30">
        <v>500</v>
      </c>
      <c r="E12" s="70" t="s">
        <v>56</v>
      </c>
      <c r="F12" s="29">
        <v>50</v>
      </c>
      <c r="G12" s="21">
        <f>F12*($F$4+$F$5)</f>
        <v>900</v>
      </c>
      <c r="H12" s="3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5" customHeight="1" x14ac:dyDescent="0.2">
      <c r="A13" s="1"/>
      <c r="B13" s="19" t="s">
        <v>21</v>
      </c>
      <c r="C13" s="20"/>
      <c r="D13" s="30">
        <v>0</v>
      </c>
      <c r="E13" s="26" t="s">
        <v>22</v>
      </c>
      <c r="F13" s="27"/>
      <c r="G13" s="33">
        <v>240</v>
      </c>
      <c r="H13" s="3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5" customHeight="1" x14ac:dyDescent="0.2">
      <c r="A14" s="1"/>
      <c r="B14" s="19"/>
      <c r="C14" s="20"/>
      <c r="D14" s="30"/>
      <c r="E14" s="26" t="s">
        <v>23</v>
      </c>
      <c r="F14" s="27"/>
      <c r="G14" s="34">
        <v>890</v>
      </c>
      <c r="H14" s="32">
        <f>G14/G15</f>
        <v>6.6269545793000748E-2</v>
      </c>
      <c r="I14" s="2" t="s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customHeight="1" x14ac:dyDescent="0.2">
      <c r="A15" s="1"/>
      <c r="B15" s="35" t="s">
        <v>25</v>
      </c>
      <c r="C15" s="36"/>
      <c r="D15" s="37">
        <f>SUM(D9:D14)</f>
        <v>13430</v>
      </c>
      <c r="E15" s="38" t="s">
        <v>26</v>
      </c>
      <c r="F15" s="39"/>
      <c r="G15" s="37">
        <f>SUM(G9:G14)</f>
        <v>13430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 x14ac:dyDescent="0.2">
      <c r="A16" s="1"/>
      <c r="B16" s="65" t="s">
        <v>27</v>
      </c>
      <c r="C16" s="66"/>
      <c r="D16" s="40"/>
      <c r="E16" s="67">
        <f>D15-G15</f>
        <v>0</v>
      </c>
      <c r="F16" s="66"/>
      <c r="G16" s="68"/>
      <c r="H16" s="4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x14ac:dyDescent="0.2">
      <c r="A18" s="1"/>
      <c r="B18" s="42" t="s">
        <v>28</v>
      </c>
      <c r="C18" s="43"/>
      <c r="D18" s="44" t="s">
        <v>29</v>
      </c>
      <c r="E18" s="69" t="str">
        <f>IF(D11&gt;0,IF(E16&gt;0,"máte dotaci, akce nesmí být zisková!",0),IF(E16&lt;0,"akce bude ztrátová, víte, co s tím?","ok"))</f>
        <v>ok</v>
      </c>
      <c r="F18" s="59"/>
      <c r="G18" s="5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">
      <c r="A20" s="1"/>
      <c r="B20" s="45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">
      <c r="A22" s="1"/>
      <c r="B22" s="46" t="s">
        <v>31</v>
      </c>
      <c r="C22" s="46" t="s">
        <v>32</v>
      </c>
      <c r="D22" s="46" t="s">
        <v>33</v>
      </c>
      <c r="E22" s="46" t="s">
        <v>34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">
      <c r="A23" s="1"/>
      <c r="B23" s="47" t="s">
        <v>35</v>
      </c>
      <c r="C23" s="47">
        <v>80</v>
      </c>
      <c r="D23" s="47">
        <f>F4</f>
        <v>15</v>
      </c>
      <c r="E23" s="48">
        <f t="shared" ref="E23:E25" si="0">C23*D23*($C$4-1)</f>
        <v>2400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">
      <c r="A24" s="1"/>
      <c r="B24" s="47" t="s">
        <v>36</v>
      </c>
      <c r="C24" s="47">
        <v>100</v>
      </c>
      <c r="D24" s="47"/>
      <c r="E24" s="48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">
      <c r="A25" s="1"/>
      <c r="B25" s="49" t="s">
        <v>37</v>
      </c>
      <c r="C25" s="47">
        <v>120</v>
      </c>
      <c r="D25" s="47">
        <f>F5</f>
        <v>3</v>
      </c>
      <c r="E25" s="48">
        <f t="shared" si="0"/>
        <v>720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">
      <c r="A26" s="1"/>
      <c r="B26" s="50" t="s">
        <v>34</v>
      </c>
      <c r="C26" s="50"/>
      <c r="D26" s="50"/>
      <c r="E26" s="51">
        <f>SUM(E23:E25)</f>
        <v>3120</v>
      </c>
      <c r="F26" s="2" t="s">
        <v>38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">
      <c r="A27" s="1"/>
      <c r="B27" s="2" t="s">
        <v>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">
      <c r="A29" s="1"/>
      <c r="B29" s="52" t="s">
        <v>17</v>
      </c>
      <c r="C29" s="52" t="s">
        <v>40</v>
      </c>
      <c r="D29" s="52" t="s">
        <v>33</v>
      </c>
      <c r="E29" s="52" t="s">
        <v>41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">
      <c r="A30" s="1"/>
      <c r="B30" s="47" t="s">
        <v>42</v>
      </c>
      <c r="C30" s="47">
        <v>120</v>
      </c>
      <c r="D30" s="53">
        <f t="shared" ref="D30:D31" si="1">F4</f>
        <v>15</v>
      </c>
      <c r="E30" s="48">
        <f t="shared" ref="E30:E31" si="2">C30*D30*2</f>
        <v>3600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">
      <c r="A31" s="1"/>
      <c r="B31" s="47" t="s">
        <v>43</v>
      </c>
      <c r="C31" s="47">
        <v>240</v>
      </c>
      <c r="D31" s="53">
        <f t="shared" si="1"/>
        <v>3</v>
      </c>
      <c r="E31" s="48">
        <f t="shared" si="2"/>
        <v>1440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">
      <c r="A32" s="1"/>
      <c r="B32" s="47" t="s">
        <v>44</v>
      </c>
      <c r="C32" s="47"/>
      <c r="D32" s="47"/>
      <c r="E32" s="48">
        <f>C32*D32</f>
        <v>0</v>
      </c>
      <c r="F32" s="54" t="s">
        <v>45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">
      <c r="A33" s="1"/>
      <c r="B33" s="50" t="s">
        <v>41</v>
      </c>
      <c r="C33" s="50"/>
      <c r="D33" s="50"/>
      <c r="E33" s="51">
        <f>SUM(E30:E32)</f>
        <v>5040</v>
      </c>
      <c r="F33" s="2" t="s">
        <v>38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">
      <c r="A35" s="1"/>
      <c r="B35" s="52" t="s">
        <v>22</v>
      </c>
      <c r="C35" s="55"/>
      <c r="D35" s="55"/>
      <c r="E35" s="5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">
      <c r="A36" s="1"/>
      <c r="B36" s="47" t="s">
        <v>46</v>
      </c>
      <c r="C36" s="47"/>
      <c r="D36" s="47"/>
      <c r="E36" s="47">
        <v>80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">
      <c r="A37" s="1"/>
      <c r="B37" s="47" t="s">
        <v>47</v>
      </c>
      <c r="C37" s="47"/>
      <c r="D37" s="47"/>
      <c r="E37" s="47">
        <v>60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">
      <c r="A38" s="1"/>
      <c r="B38" s="47" t="s">
        <v>48</v>
      </c>
      <c r="C38" s="47"/>
      <c r="D38" s="47"/>
      <c r="E38" s="47">
        <v>100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">
      <c r="A39" s="1"/>
      <c r="B39" s="50" t="s">
        <v>49</v>
      </c>
      <c r="C39" s="50"/>
      <c r="D39" s="50"/>
      <c r="E39" s="51">
        <f>SUM(E36:E38)</f>
        <v>240</v>
      </c>
      <c r="F39" s="2" t="s">
        <v>38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mergeCells count="7">
    <mergeCell ref="E18:G18"/>
    <mergeCell ref="B1:C1"/>
    <mergeCell ref="E1:F1"/>
    <mergeCell ref="B7:D7"/>
    <mergeCell ref="E7:G7"/>
    <mergeCell ref="B16:C16"/>
    <mergeCell ref="E16:G16"/>
  </mergeCells>
  <conditionalFormatting sqref="E16:G16">
    <cfRule type="cellIs" dxfId="7" priority="1" operator="lessThan">
      <formula>0</formula>
    </cfRule>
  </conditionalFormatting>
  <conditionalFormatting sqref="E18">
    <cfRule type="containsText" dxfId="6" priority="2" operator="containsText" text="ok">
      <formula>NOT(ISERROR(SEARCH(("ok"),(E18))))</formula>
    </cfRule>
  </conditionalFormatting>
  <conditionalFormatting sqref="E18">
    <cfRule type="notContainsText" dxfId="5" priority="3" operator="notContains" text="ok">
      <formula>ISERROR(SEARCH(("ok"),(E18)))</formula>
    </cfRule>
  </conditionalFormatting>
  <conditionalFormatting sqref="E16:G16">
    <cfRule type="cellIs" dxfId="4" priority="4" operator="greaterThanOrEqual">
      <formula>0</formula>
    </cfRule>
  </conditionalFormatting>
  <hyperlinks>
    <hyperlink ref="F32" r:id="rId1" xr:uid="{00000000-0004-0000-00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FA8DC"/>
  </sheetPr>
  <dimension ref="A1:W999"/>
  <sheetViews>
    <sheetView workbookViewId="0">
      <selection activeCell="K16" sqref="K16"/>
    </sheetView>
  </sheetViews>
  <sheetFormatPr defaultColWidth="12.5703125" defaultRowHeight="15" customHeight="1" x14ac:dyDescent="0.2"/>
  <cols>
    <col min="1" max="1" width="4.28515625" customWidth="1"/>
    <col min="2" max="2" width="22.28515625" customWidth="1"/>
    <col min="3" max="4" width="11.42578125" customWidth="1"/>
    <col min="5" max="5" width="19.85546875" customWidth="1"/>
    <col min="6" max="7" width="11.42578125" customWidth="1"/>
    <col min="8" max="8" width="5.7109375" customWidth="1"/>
    <col min="9" max="9" width="8.85546875" customWidth="1"/>
    <col min="10" max="23" width="8" customWidth="1"/>
  </cols>
  <sheetData>
    <row r="1" spans="1:23" ht="16.5" customHeight="1" x14ac:dyDescent="0.2">
      <c r="A1" s="1"/>
      <c r="B1" s="58" t="s">
        <v>0</v>
      </c>
      <c r="C1" s="59"/>
      <c r="D1" s="56"/>
      <c r="E1" s="56" t="s">
        <v>50</v>
      </c>
      <c r="F1" s="56"/>
      <c r="G1" s="56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 x14ac:dyDescent="0.2">
      <c r="A2" s="1"/>
      <c r="B2" s="3"/>
      <c r="C2" s="4"/>
      <c r="D2" s="1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.5" customHeight="1" x14ac:dyDescent="0.2">
      <c r="A3" s="5"/>
      <c r="B3" s="6" t="s">
        <v>2</v>
      </c>
      <c r="C3" s="71"/>
      <c r="D3" s="1"/>
      <c r="E3" s="77" t="s">
        <v>4</v>
      </c>
      <c r="F3" s="77"/>
      <c r="G3" s="7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2">
      <c r="A4" s="5"/>
      <c r="B4" s="9" t="s">
        <v>5</v>
      </c>
      <c r="C4" s="72"/>
      <c r="D4" s="1"/>
      <c r="E4" s="78" t="s">
        <v>6</v>
      </c>
      <c r="F4" s="78"/>
      <c r="G4" s="7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">
      <c r="A5" s="5"/>
      <c r="B5" s="9" t="s">
        <v>7</v>
      </c>
      <c r="C5" s="72"/>
      <c r="D5" s="1"/>
      <c r="E5" s="79" t="s">
        <v>8</v>
      </c>
      <c r="F5" s="79"/>
      <c r="G5" s="7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3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5" customHeight="1" x14ac:dyDescent="0.2">
      <c r="A7" s="1"/>
      <c r="B7" s="61" t="s">
        <v>9</v>
      </c>
      <c r="C7" s="62"/>
      <c r="D7" s="63"/>
      <c r="E7" s="64" t="s">
        <v>10</v>
      </c>
      <c r="F7" s="62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">
      <c r="A8" s="1"/>
      <c r="B8" s="14" t="s">
        <v>11</v>
      </c>
      <c r="C8" s="15" t="s">
        <v>12</v>
      </c>
      <c r="D8" s="16" t="s">
        <v>13</v>
      </c>
      <c r="E8" s="17" t="s">
        <v>11</v>
      </c>
      <c r="F8" s="15" t="s">
        <v>12</v>
      </c>
      <c r="G8" s="16" t="s">
        <v>13</v>
      </c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1"/>
      <c r="B9" s="19" t="s">
        <v>14</v>
      </c>
      <c r="C9" s="20"/>
      <c r="D9" s="21">
        <f>C9*$F$4</f>
        <v>0</v>
      </c>
      <c r="E9" s="22" t="s">
        <v>15</v>
      </c>
      <c r="F9" s="23"/>
      <c r="G9" s="24">
        <f>E28</f>
        <v>0</v>
      </c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">
      <c r="A10" s="1"/>
      <c r="B10" s="19" t="s">
        <v>16</v>
      </c>
      <c r="C10" s="20"/>
      <c r="D10" s="21">
        <f>C10*$F$5</f>
        <v>0</v>
      </c>
      <c r="E10" s="26" t="s">
        <v>17</v>
      </c>
      <c r="F10" s="27"/>
      <c r="G10" s="24">
        <f>E35</f>
        <v>0</v>
      </c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">
      <c r="A11" s="1"/>
      <c r="B11" s="19" t="s">
        <v>52</v>
      </c>
      <c r="C11" s="20"/>
      <c r="D11" s="21">
        <f>C11*F4*C4</f>
        <v>0</v>
      </c>
      <c r="E11" s="26" t="s">
        <v>19</v>
      </c>
      <c r="F11" s="27"/>
      <c r="G11" s="21">
        <f>F11*($F$4+$F$5)*$C$5</f>
        <v>0</v>
      </c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5" customHeight="1" x14ac:dyDescent="0.2">
      <c r="A12" s="1"/>
      <c r="B12" s="19" t="s">
        <v>18</v>
      </c>
      <c r="C12" s="20"/>
      <c r="D12" s="30">
        <v>0</v>
      </c>
      <c r="E12" s="26" t="s">
        <v>51</v>
      </c>
      <c r="F12" s="27"/>
      <c r="G12" s="21">
        <f>F12*($F$4+$F$5)</f>
        <v>0</v>
      </c>
      <c r="H12" s="3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5" customHeight="1" x14ac:dyDescent="0.2">
      <c r="A13" s="1"/>
      <c r="B13" s="19" t="s">
        <v>20</v>
      </c>
      <c r="C13" s="20"/>
      <c r="D13" s="30">
        <v>0</v>
      </c>
      <c r="E13" s="26" t="s">
        <v>22</v>
      </c>
      <c r="F13" s="27"/>
      <c r="G13" s="21">
        <f>E41</f>
        <v>0</v>
      </c>
      <c r="H13" s="3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5" customHeight="1" x14ac:dyDescent="0.2">
      <c r="A14" s="1"/>
      <c r="B14" s="82" t="s">
        <v>21</v>
      </c>
      <c r="C14" s="20"/>
      <c r="D14" s="30">
        <v>0</v>
      </c>
      <c r="E14" s="26" t="s">
        <v>53</v>
      </c>
      <c r="F14" s="27"/>
      <c r="G14" s="30">
        <v>0</v>
      </c>
      <c r="H14" s="3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customHeight="1" x14ac:dyDescent="0.2">
      <c r="A15" s="1"/>
      <c r="B15" s="19" t="s">
        <v>54</v>
      </c>
      <c r="C15" s="20"/>
      <c r="D15" s="30"/>
      <c r="E15" s="26" t="s">
        <v>55</v>
      </c>
      <c r="F15" s="27"/>
      <c r="G15" s="30">
        <v>0</v>
      </c>
      <c r="H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5" customHeight="1" x14ac:dyDescent="0.2">
      <c r="A16" s="1"/>
      <c r="B16" s="19"/>
      <c r="C16" s="20"/>
      <c r="D16" s="30"/>
      <c r="E16" s="26" t="s">
        <v>23</v>
      </c>
      <c r="F16" s="27"/>
      <c r="G16" s="30">
        <v>0</v>
      </c>
      <c r="H16" s="32" t="e">
        <f>G16/G17</f>
        <v>#DIV/0!</v>
      </c>
      <c r="I16" s="2" t="s">
        <v>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5" customHeight="1" x14ac:dyDescent="0.2">
      <c r="A17" s="1"/>
      <c r="B17" s="35" t="s">
        <v>25</v>
      </c>
      <c r="C17" s="36"/>
      <c r="D17" s="37">
        <f>SUM(D9:D16)</f>
        <v>0</v>
      </c>
      <c r="E17" s="38" t="s">
        <v>26</v>
      </c>
      <c r="F17" s="39"/>
      <c r="G17" s="37">
        <f>SUM(G9:G16)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8" customHeight="1" x14ac:dyDescent="0.2">
      <c r="A18" s="1"/>
      <c r="B18" s="65" t="s">
        <v>27</v>
      </c>
      <c r="C18" s="66"/>
      <c r="D18" s="40"/>
      <c r="E18" s="67">
        <f>D17-G17</f>
        <v>0</v>
      </c>
      <c r="F18" s="66"/>
      <c r="G18" s="68"/>
      <c r="H18" s="4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">
      <c r="A20" s="1"/>
      <c r="B20" s="42" t="s">
        <v>28</v>
      </c>
      <c r="C20" s="43"/>
      <c r="D20" s="44" t="s">
        <v>29</v>
      </c>
      <c r="E20" s="69" t="str">
        <f>IF(D11&gt;0,IF(E18&gt;0,"máte dotaci, akce nesmí být zisková!",0),IF(D12&gt;0,IF(E18&gt;0,"máte dotaci, akce nesmí být zisková!",0),IF(E18&lt;0,"akce bude ztrátová, víte, co s tím?!","ok")))</f>
        <v>ok</v>
      </c>
      <c r="F20" s="59"/>
      <c r="G20" s="5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">
      <c r="A22" s="1"/>
      <c r="B22" s="45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">
      <c r="A24" s="1"/>
      <c r="B24" s="46" t="s">
        <v>31</v>
      </c>
      <c r="C24" s="46" t="s">
        <v>32</v>
      </c>
      <c r="D24" s="46" t="s">
        <v>33</v>
      </c>
      <c r="E24" s="46" t="s">
        <v>34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">
      <c r="A25" s="1"/>
      <c r="B25" s="47" t="s">
        <v>35</v>
      </c>
      <c r="C25" s="47">
        <v>80</v>
      </c>
      <c r="D25" s="47">
        <f>F4</f>
        <v>0</v>
      </c>
      <c r="E25" s="48">
        <f t="shared" ref="E25:E27" si="0">C25*D25*($C$4-1)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">
      <c r="A26" s="1"/>
      <c r="B26" s="47" t="s">
        <v>36</v>
      </c>
      <c r="C26" s="47">
        <v>100</v>
      </c>
      <c r="D26" s="47"/>
      <c r="E26" s="48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">
      <c r="A27" s="1"/>
      <c r="B27" s="49" t="s">
        <v>37</v>
      </c>
      <c r="C27" s="47">
        <v>120</v>
      </c>
      <c r="D27" s="47">
        <f>F5</f>
        <v>0</v>
      </c>
      <c r="E27" s="48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">
      <c r="A28" s="1"/>
      <c r="B28" s="50" t="s">
        <v>34</v>
      </c>
      <c r="C28" s="50"/>
      <c r="D28" s="50"/>
      <c r="E28" s="51">
        <f>SUM(E25:E27)</f>
        <v>0</v>
      </c>
      <c r="F28" s="2" t="s">
        <v>38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">
      <c r="A29" s="1"/>
      <c r="B29" s="2" t="s">
        <v>39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">
      <c r="A31" s="1"/>
      <c r="B31" s="52" t="s">
        <v>17</v>
      </c>
      <c r="C31" s="52" t="s">
        <v>40</v>
      </c>
      <c r="D31" s="52" t="s">
        <v>33</v>
      </c>
      <c r="E31" s="52" t="s">
        <v>41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">
      <c r="A32" s="1"/>
      <c r="B32" s="47" t="s">
        <v>42</v>
      </c>
      <c r="C32" s="47">
        <v>120</v>
      </c>
      <c r="D32" s="53">
        <f t="shared" ref="D32:D33" si="1">F4</f>
        <v>0</v>
      </c>
      <c r="E32" s="48">
        <f t="shared" ref="E32:E33" si="2">C32*D32*2</f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">
      <c r="A33" s="1"/>
      <c r="B33" s="47" t="s">
        <v>43</v>
      </c>
      <c r="C33" s="47">
        <v>240</v>
      </c>
      <c r="D33" s="53">
        <f t="shared" si="1"/>
        <v>0</v>
      </c>
      <c r="E33" s="48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">
      <c r="A34" s="1"/>
      <c r="B34" s="47" t="s">
        <v>44</v>
      </c>
      <c r="C34" s="47"/>
      <c r="D34" s="47"/>
      <c r="E34" s="48">
        <f>C34*D34</f>
        <v>0</v>
      </c>
      <c r="F34" s="54" t="s">
        <v>45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">
      <c r="A35" s="1"/>
      <c r="B35" s="50" t="s">
        <v>41</v>
      </c>
      <c r="C35" s="50"/>
      <c r="D35" s="50"/>
      <c r="E35" s="51">
        <f>SUM(E32:E34)</f>
        <v>0</v>
      </c>
      <c r="F35" s="2" t="s">
        <v>38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">
      <c r="A37" s="1"/>
      <c r="B37" s="52" t="s">
        <v>22</v>
      </c>
      <c r="C37" s="55"/>
      <c r="D37" s="55"/>
      <c r="E37" s="5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">
      <c r="A38" s="1"/>
      <c r="B38" s="47" t="s">
        <v>46</v>
      </c>
      <c r="C38" s="47"/>
      <c r="D38" s="47"/>
      <c r="E38" s="4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">
      <c r="A39" s="1"/>
      <c r="B39" s="47" t="s">
        <v>47</v>
      </c>
      <c r="C39" s="47"/>
      <c r="D39" s="47"/>
      <c r="E39" s="4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">
      <c r="A40" s="1"/>
      <c r="B40" s="47" t="s">
        <v>48</v>
      </c>
      <c r="C40" s="47"/>
      <c r="D40" s="47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">
      <c r="A41" s="1"/>
      <c r="B41" s="50" t="s">
        <v>49</v>
      </c>
      <c r="C41" s="50"/>
      <c r="D41" s="50"/>
      <c r="E41" s="51">
        <f>SUM(E38:E40)</f>
        <v>0</v>
      </c>
      <c r="F41" s="2" t="s">
        <v>38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</sheetData>
  <mergeCells count="9">
    <mergeCell ref="E20:G20"/>
    <mergeCell ref="E3:F3"/>
    <mergeCell ref="E4:F4"/>
    <mergeCell ref="E5:F5"/>
    <mergeCell ref="B1:C1"/>
    <mergeCell ref="B7:D7"/>
    <mergeCell ref="E7:G7"/>
    <mergeCell ref="B18:C18"/>
    <mergeCell ref="E18:G18"/>
  </mergeCells>
  <conditionalFormatting sqref="E18:G18">
    <cfRule type="cellIs" dxfId="3" priority="1" operator="lessThan">
      <formula>0</formula>
    </cfRule>
  </conditionalFormatting>
  <conditionalFormatting sqref="E20">
    <cfRule type="containsText" dxfId="2" priority="2" operator="containsText" text="ok">
      <formula>NOT(ISERROR(SEARCH(("ok"),(E20))))</formula>
    </cfRule>
  </conditionalFormatting>
  <conditionalFormatting sqref="E20">
    <cfRule type="notContainsText" dxfId="1" priority="3" operator="notContains" text="ok">
      <formula>ISERROR(SEARCH(("ok"),(E20)))</formula>
    </cfRule>
  </conditionalFormatting>
  <conditionalFormatting sqref="E18:G18">
    <cfRule type="cellIs" dxfId="0" priority="4" operator="greaterThanOrEqual">
      <formula>0</formula>
    </cfRule>
  </conditionalFormatting>
  <hyperlinks>
    <hyperlink ref="F34" r:id="rId1" xr:uid="{00000000-0004-0000-04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prázdný vzorový rozpočet základ</vt:lpstr>
      <vt:lpstr>vzrový rozpočet_vysvětlivky</vt:lpstr>
      <vt:lpstr>vzorový rozpočet_vyplněný</vt:lpstr>
      <vt:lpstr>prázdný vzorový rozpočet větší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Hana Vrnatova</cp:lastModifiedBy>
  <dcterms:created xsi:type="dcterms:W3CDTF">2009-12-16T21:53:57Z</dcterms:created>
  <dcterms:modified xsi:type="dcterms:W3CDTF">2026-07-09T13:00:16Z</dcterms:modified>
</cp:coreProperties>
</file>