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.hrouza\Desktop\"/>
    </mc:Choice>
  </mc:AlternateContent>
  <bookViews>
    <workbookView xWindow="8190" yWindow="0" windowWidth="27435" windowHeight="12885"/>
  </bookViews>
  <sheets>
    <sheet name="20_2.2_opravy a údržba" sheetId="1" r:id="rId1"/>
  </sheets>
  <definedNames>
    <definedName name="_xlnm._FilterDatabase" localSheetId="0" hidden="1">'20_2.2_opravy a údržba'!$C$5:$E$5</definedName>
    <definedName name="_xlnm.Print_Area" localSheetId="0">'20_2.2_opravy a údržba'!$A$1:$I$60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6" i="1"/>
  <c r="F85" i="1" l="1"/>
  <c r="E85" i="1"/>
  <c r="G85" i="1" l="1"/>
  <c r="D88" i="1"/>
</calcChain>
</file>

<file path=xl/sharedStrings.xml><?xml version="1.0" encoding="utf-8"?>
<sst xmlns="http://schemas.openxmlformats.org/spreadsheetml/2006/main" count="252" uniqueCount="215">
  <si>
    <t>Junák - český skaut, z. s.</t>
  </si>
  <si>
    <t>2.2</t>
  </si>
  <si>
    <t>Kapitola:</t>
  </si>
  <si>
    <t>Přímá podpora činnosti  pobočných spolků</t>
  </si>
  <si>
    <t>Podkapitola:</t>
  </si>
  <si>
    <t xml:space="preserve">číslo OJ </t>
  </si>
  <si>
    <t>Realizující jednotka</t>
  </si>
  <si>
    <t>Název projektu</t>
  </si>
  <si>
    <t>dotace</t>
  </si>
  <si>
    <t>Náklady</t>
  </si>
  <si>
    <t>%</t>
  </si>
  <si>
    <t>vlastní prostředky</t>
  </si>
  <si>
    <t>214.02</t>
  </si>
  <si>
    <t>215.02</t>
  </si>
  <si>
    <t>323.08</t>
  </si>
  <si>
    <t>323.09</t>
  </si>
  <si>
    <t>425.01</t>
  </si>
  <si>
    <t>512.01</t>
  </si>
  <si>
    <t>523.07</t>
  </si>
  <si>
    <t>611.05</t>
  </si>
  <si>
    <t>715.07</t>
  </si>
  <si>
    <t>CELKEM</t>
  </si>
  <si>
    <t xml:space="preserve">Zpracoval: </t>
  </si>
  <si>
    <t xml:space="preserve">Dne : </t>
  </si>
  <si>
    <t>Rozhodnutí:</t>
  </si>
  <si>
    <t>Projekt :</t>
  </si>
  <si>
    <t>Rekapitulace neinvestiční dotace</t>
  </si>
  <si>
    <t>Opravy a údržba staveb</t>
  </si>
  <si>
    <t>900.15</t>
  </si>
  <si>
    <t>115.76</t>
  </si>
  <si>
    <t>214.09</t>
  </si>
  <si>
    <t>523.06</t>
  </si>
  <si>
    <t>531.04</t>
  </si>
  <si>
    <t>534.05</t>
  </si>
  <si>
    <t>614.01</t>
  </si>
  <si>
    <t>Výměna oken</t>
  </si>
  <si>
    <t>Skautské centrum Domašov</t>
  </si>
  <si>
    <t>středisko 5. květen Radotín</t>
  </si>
  <si>
    <t>přístav Poutníci Kolín</t>
  </si>
  <si>
    <t>přístav Slanečci Kolín</t>
  </si>
  <si>
    <t>středisko Čáslav</t>
  </si>
  <si>
    <t>Plzeňský kraj</t>
  </si>
  <si>
    <t>středisko Omaha Kralovice</t>
  </si>
  <si>
    <t>přístav Omaha Plzeň</t>
  </si>
  <si>
    <t>středisko Oheň Most</t>
  </si>
  <si>
    <t>středisko Jablonec nad Nisou</t>
  </si>
  <si>
    <t>středisko Šedého vlka Broumov</t>
  </si>
  <si>
    <t>středisko Červený Kostelec</t>
  </si>
  <si>
    <t>středisko Ležáky Skuteč</t>
  </si>
  <si>
    <t>středisko Vysoké Mýto</t>
  </si>
  <si>
    <t>středisko Goliath Přibyslav</t>
  </si>
  <si>
    <t>středisko Srdíčko Třebíč</t>
  </si>
  <si>
    <t>okres Olomouc</t>
  </si>
  <si>
    <t>středisko Skalička Zábřeh</t>
  </si>
  <si>
    <t>okres Opava</t>
  </si>
  <si>
    <t>0012/1/NNO/2020-2</t>
  </si>
  <si>
    <t>Skautská vize 2020</t>
  </si>
  <si>
    <t>715.01</t>
  </si>
  <si>
    <t>21A.02</t>
  </si>
  <si>
    <t>534.08</t>
  </si>
  <si>
    <t>534.12</t>
  </si>
  <si>
    <t>316.01</t>
  </si>
  <si>
    <t>421.01</t>
  </si>
  <si>
    <t>812.09</t>
  </si>
  <si>
    <t>525.01</t>
  </si>
  <si>
    <t>814.04</t>
  </si>
  <si>
    <t>323.05</t>
  </si>
  <si>
    <t>218.03</t>
  </si>
  <si>
    <t>218.04</t>
  </si>
  <si>
    <t>621.07</t>
  </si>
  <si>
    <t>514.02</t>
  </si>
  <si>
    <t>421.04</t>
  </si>
  <si>
    <t>413.09</t>
  </si>
  <si>
    <t>712.07</t>
  </si>
  <si>
    <t>714.01</t>
  </si>
  <si>
    <t>423.02</t>
  </si>
  <si>
    <t>525.02</t>
  </si>
  <si>
    <t>214.12</t>
  </si>
  <si>
    <t>214.19</t>
  </si>
  <si>
    <t>317.13</t>
  </si>
  <si>
    <t>322.02</t>
  </si>
  <si>
    <t>622.13</t>
  </si>
  <si>
    <t>324.03</t>
  </si>
  <si>
    <t>712.19</t>
  </si>
  <si>
    <t>724.08</t>
  </si>
  <si>
    <t>511.01</t>
  </si>
  <si>
    <t>534.07</t>
  </si>
  <si>
    <t>722.01</t>
  </si>
  <si>
    <t>532.07</t>
  </si>
  <si>
    <t>714.05</t>
  </si>
  <si>
    <t>211.02</t>
  </si>
  <si>
    <t>615.02</t>
  </si>
  <si>
    <t>okres Zlín</t>
  </si>
  <si>
    <t>středisko Rudy Knotka Šumperk</t>
  </si>
  <si>
    <t>středisko Lesní Moudrost Dobřichovice</t>
  </si>
  <si>
    <t>okres Frýdek-Místek</t>
  </si>
  <si>
    <t>středisko Bratra Robina Letohrad</t>
  </si>
  <si>
    <t>středisko Dolní Dobrouč</t>
  </si>
  <si>
    <t>středisko Strakonice</t>
  </si>
  <si>
    <t>středisko Úsvit Děčín</t>
  </si>
  <si>
    <t>středisko Štít Pražmo</t>
  </si>
  <si>
    <t>středisko Hraničář Trutnov</t>
  </si>
  <si>
    <t>středisko Kopřivnice</t>
  </si>
  <si>
    <t>středisko Střela Plzeň</t>
  </si>
  <si>
    <t>středisko Lysá nad Labem</t>
  </si>
  <si>
    <t>středisko Městec Králové</t>
  </si>
  <si>
    <t>středisko Světla Blansko</t>
  </si>
  <si>
    <t>středisko Štika Turnov</t>
  </si>
  <si>
    <t>středisko Sojčáci Děčín</t>
  </si>
  <si>
    <t>středisko Arnika Horní Slavkov</t>
  </si>
  <si>
    <t>středisko Žlutý kvítek Olomouc</t>
  </si>
  <si>
    <t>středisko Prof. Skoumala Přerov</t>
  </si>
  <si>
    <t>středisko Říp Roudnice nad Labem</t>
  </si>
  <si>
    <t>středisko Zvičina Dvůr Králové nad Labem</t>
  </si>
  <si>
    <t>středisko Modrá želva Ratboř</t>
  </si>
  <si>
    <t>středisko Plaňany</t>
  </si>
  <si>
    <t>přístav Třináctka Opařany</t>
  </si>
  <si>
    <t>středisko Prácheň</t>
  </si>
  <si>
    <t>středisko Hiawatha Brno</t>
  </si>
  <si>
    <t>středisko Palcát Dnešice</t>
  </si>
  <si>
    <t>středisko Ladislava Ruska</t>
  </si>
  <si>
    <t>středisko Josefa Šivela Otrokovice</t>
  </si>
  <si>
    <t>středisko Řetěz Česká Lípa</t>
  </si>
  <si>
    <t>středisko Žamberk</t>
  </si>
  <si>
    <t>středisko Psohlavci Uherské Hradiště</t>
  </si>
  <si>
    <t>přístav Sedmička Pardubice</t>
  </si>
  <si>
    <t>středisko Psohlavci Hranice</t>
  </si>
  <si>
    <t>středisko Vlašim</t>
  </si>
  <si>
    <t>středisko Bílý štít Nové Město na Moravě</t>
  </si>
  <si>
    <t>Zikmundov studna 2020</t>
  </si>
  <si>
    <t>Rekonstrukce topení 3. etapa</t>
  </si>
  <si>
    <t>Rekonstrukce hygienických zařízení ve skautském domě v Šumperku</t>
  </si>
  <si>
    <t>Oprava podlahy klubovny</t>
  </si>
  <si>
    <t>Výměna stávajících kamen ve společenské místnosti a výměna oken v koupelně a kuchyni</t>
  </si>
  <si>
    <t>Cíl konečně v dohledu!</t>
  </si>
  <si>
    <t>Urbanka -oprava střechy a podlahy skladu táborového vybavení</t>
  </si>
  <si>
    <t>Výměna střešní krytiny na skautské klubovně s přístavkem</t>
  </si>
  <si>
    <t>Dokončení výměny oken v objektu Skautského domu v Mostě</t>
  </si>
  <si>
    <t>Adaptace suterénních prostor pro účely zřízení klubovny, archívu a tělocvičny</t>
  </si>
  <si>
    <t>Oprava střešní krytiny kluboven</t>
  </si>
  <si>
    <t>Výměna elektroinstalace - sruby Pístov</t>
  </si>
  <si>
    <t>Opravy kluboven, společných prostor a vnějších omítek  ve SD Jablonec nad Nisou</t>
  </si>
  <si>
    <t>Opravy klubovny a přilehlých objektů Písecká</t>
  </si>
  <si>
    <t>Oprava střechy klubovny na Skalce</t>
  </si>
  <si>
    <t>Výměna komínu v klubovně Za Potokem</t>
  </si>
  <si>
    <t>Rekonstrukce hospodářské budovy</t>
  </si>
  <si>
    <t>Výměna krytiny Skautský dům Olomouc</t>
  </si>
  <si>
    <t>oprava zateplení střechy</t>
  </si>
  <si>
    <t>Oprava a obnovení vnějších povrchových ochranných nátěrů klubovny s loděnicí</t>
  </si>
  <si>
    <t>Skautské centrum Trnávka</t>
  </si>
  <si>
    <t>Pokračování výměny odpadního potrubí a rekonstrukce sociálního zázemí kluboven</t>
  </si>
  <si>
    <t>Skautská klubovna v Červeném Hrádku u Plzně</t>
  </si>
  <si>
    <t>Klubovna Broumov - oprava podlahy</t>
  </si>
  <si>
    <t>Oprava technické místnosti a chodby v klubovně 53. oddílu Šedé střelky a 54. oddílu Modré střely</t>
  </si>
  <si>
    <t>Garážová vrata - Hálkova</t>
  </si>
  <si>
    <t>Dokončení výměny střešní krytiny na klubovně ve Vysokém Mýtě</t>
  </si>
  <si>
    <t>Výměna oken a oprava okenic včetně instalace jejich zajištění klubovny 92. OVS Kotva</t>
  </si>
  <si>
    <t>Oprava a údržba skautské chaty včetně oplocení areálu</t>
  </si>
  <si>
    <t>Rekonstrukce kuchyňského koutu etapa I.</t>
  </si>
  <si>
    <t>Ošetření dřevěného obložení - skautská chata Městec Králové</t>
  </si>
  <si>
    <t>Rekonstrukce sociálních zařízení a horního patra nové klubovny</t>
  </si>
  <si>
    <t>Výměna podlahové krytiny v klubovně U Svobodů</t>
  </si>
  <si>
    <t>rekonstrukce dožilé elektrické přípojky</t>
  </si>
  <si>
    <t>Oprava kaple sv. Martina na Olšanských horách</t>
  </si>
  <si>
    <t>oprava fasády, oprava vnitřních zdí.</t>
  </si>
  <si>
    <t>Junák - český skaut, středisko Štika Turnov, z.s., Oprava elekroinstalace klubovny Ostrov</t>
  </si>
  <si>
    <t>rekonstrukce sociálního zařízení skautské základny Chvalov</t>
  </si>
  <si>
    <t>oprava základny Mauglí v Děčíně</t>
  </si>
  <si>
    <t>Oprava klubovny</t>
  </si>
  <si>
    <t>STAVEBNÍ ÚPRAVY PODLAH A DVEŘÍ KLUBOVNY 15. SKAUTSKÉHO ODDÍLU POUTNÍCI Roosveltova 101a, Olomouc - Nové sady, 779 00</t>
  </si>
  <si>
    <t>Rekonstrukce podlahy kluboven</t>
  </si>
  <si>
    <t>oprava nové základny Buková u Merklína</t>
  </si>
  <si>
    <t>2. Fáze: Oprava objektů a chatek na skautské základně Čachnov</t>
  </si>
  <si>
    <t>Rekonstrukce střechy skautské klubovny - středisko 5. květen Radotín</t>
  </si>
  <si>
    <t>vybavení nově zrekonstruovaných kluboven</t>
  </si>
  <si>
    <t>Výměna střešní krytiny</t>
  </si>
  <si>
    <t>Rekonstrukce místností Skautského domu Olomouc</t>
  </si>
  <si>
    <t>Výměna oken základny v Plaňanech</t>
  </si>
  <si>
    <t>Výměna nevyhovující podlahy v klubovně</t>
  </si>
  <si>
    <t>Rekonstrukce tělocvičny ve skautském domě</t>
  </si>
  <si>
    <t>Výměna střešní krytiny klubovny</t>
  </si>
  <si>
    <t>Údržba základny Strážná</t>
  </si>
  <si>
    <t>Rekonstrukce střechy skautské klubovny na Kozlici</t>
  </si>
  <si>
    <t>Opravy a údržba - základna Bílý orel</t>
  </si>
  <si>
    <t>Rekonstrukce kuchyňského koutu etapa II.</t>
  </si>
  <si>
    <t>Bezpečí skautského domu a menší opravy</t>
  </si>
  <si>
    <t>Údržba základny Svojsíkův srub</t>
  </si>
  <si>
    <t>Hejtmanka výměna dveří</t>
  </si>
  <si>
    <t>A co děti, mají si kde hrát?</t>
  </si>
  <si>
    <t>Výměna oken v klubovně</t>
  </si>
  <si>
    <t>Oprava fasády I. 2020</t>
  </si>
  <si>
    <t>Oprava střechy na klubovně</t>
  </si>
  <si>
    <t>Rekonstrukce srubu táborové základny Staré Hutě</t>
  </si>
  <si>
    <t>Výměna oken na záchodech SD v Olomouci</t>
  </si>
  <si>
    <t>Oprava elektroinstalace, topení a podlahy na základně Seč</t>
  </si>
  <si>
    <t>Oprava elektroinstalace</t>
  </si>
  <si>
    <t>Oprava fasády na domě čp. 242, Poděbradova ul., Vlašim</t>
  </si>
  <si>
    <t>Oprava vstupního vestibulu skautského domu Kalcovka</t>
  </si>
  <si>
    <t>Oprava verandy skautské chaty Mercedes</t>
  </si>
  <si>
    <t>Oprava komína a obložení kamen ve skautské klubovně NMNM</t>
  </si>
  <si>
    <t>Oprava zídky + stropů v pokojích + zástěna</t>
  </si>
  <si>
    <t>Výstavba komínu v nové klubovně</t>
  </si>
  <si>
    <t>Dokončení opravy potrubního systému, výměna vodovodních baterií v celém objektu a dílčí sanace fasády Skautského domu</t>
  </si>
  <si>
    <t>Výměna osvětlení a zářivkových těles v celém areálu objektu a instalace čidel pohybu ve společných prostorách</t>
  </si>
  <si>
    <t>813.02</t>
  </si>
  <si>
    <t>21B.04</t>
  </si>
  <si>
    <t>900.13</t>
  </si>
  <si>
    <t>Oprava střech Havířov</t>
  </si>
  <si>
    <t>Oprava dřevníku, osvětlení a fasády</t>
  </si>
  <si>
    <t>Kovářov hlavní objekt - opravy 2020</t>
  </si>
  <si>
    <t>středisko Havířov</t>
  </si>
  <si>
    <t>středisko Rožmitál p. Tř.</t>
  </si>
  <si>
    <t>Skautské základny VAVÉHA</t>
  </si>
  <si>
    <t>Zuzana Vaidová</t>
  </si>
  <si>
    <t xml:space="preserve"> Opravy a údržba staveb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</si>
</sst>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000\ 000\ 00"/>
    <numFmt numFmtId="166" formatCode="_-* #,##0\ _K_č_-;\-* #,##0\ _K_č_-;_-* &quot;-&quot;??\ _K_č_-;_-@_-"/>
    <numFmt numFmtId="167" formatCode="_-* #,##0\ [$Kč-405]_-;\-* #,##0\ [$Kč-405]_-;_-* &quot;-&quot;??\ [$Kč-405]_-;_-@_-"/>
  </numFmts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name val="Arial CE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1" fillId="0" borderId="0" xfId="4"/>
    <xf numFmtId="0" fontId="1" fillId="0" borderId="0" xfId="4" applyAlignment="1">
      <alignment vertical="center"/>
    </xf>
    <xf numFmtId="0" fontId="5" fillId="0" borderId="0" xfId="3" applyFont="1" applyAlignment="1">
      <alignment horizontal="right" vertical="center" indent="1"/>
    </xf>
    <xf numFmtId="0" fontId="6" fillId="0" borderId="0" xfId="3" applyFont="1" applyAlignment="1">
      <alignment vertical="center"/>
    </xf>
    <xf numFmtId="0" fontId="1" fillId="0" borderId="0" xfId="5"/>
    <xf numFmtId="0" fontId="1" fillId="0" borderId="0" xfId="5" applyAlignment="1"/>
    <xf numFmtId="0" fontId="8" fillId="0" borderId="0" xfId="5" applyFont="1" applyAlignment="1">
      <alignment wrapText="1"/>
    </xf>
    <xf numFmtId="0" fontId="8" fillId="2" borderId="1" xfId="5" applyFont="1" applyFill="1" applyBorder="1" applyAlignment="1">
      <alignment wrapText="1"/>
    </xf>
    <xf numFmtId="0" fontId="8" fillId="2" borderId="1" xfId="5" applyFont="1" applyFill="1" applyBorder="1" applyAlignment="1">
      <alignment horizontal="center" vertical="center" wrapText="1"/>
    </xf>
    <xf numFmtId="0" fontId="8" fillId="0" borderId="0" xfId="5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0" fontId="8" fillId="0" borderId="1" xfId="2" applyNumberFormat="1" applyFont="1" applyBorder="1" applyAlignment="1">
      <alignment vertical="center" wrapText="1"/>
    </xf>
    <xf numFmtId="166" fontId="8" fillId="0" borderId="1" xfId="1" applyNumberFormat="1" applyFont="1" applyBorder="1" applyAlignment="1">
      <alignment vertical="center"/>
    </xf>
    <xf numFmtId="3" fontId="11" fillId="0" borderId="0" xfId="4" applyNumberFormat="1" applyFont="1"/>
    <xf numFmtId="0" fontId="12" fillId="0" borderId="0" xfId="4" applyFont="1" applyAlignment="1">
      <alignment horizontal="right"/>
    </xf>
    <xf numFmtId="0" fontId="13" fillId="0" borderId="0" xfId="4" applyFont="1"/>
    <xf numFmtId="14" fontId="13" fillId="0" borderId="0" xfId="6" applyNumberFormat="1" applyFont="1" applyAlignment="1">
      <alignment horizontal="left"/>
    </xf>
    <xf numFmtId="0" fontId="7" fillId="0" borderId="4" xfId="3" applyFont="1" applyBorder="1" applyAlignment="1">
      <alignment vertical="center"/>
    </xf>
    <xf numFmtId="0" fontId="1" fillId="0" borderId="4" xfId="4" applyBorder="1" applyAlignment="1">
      <alignment vertical="center"/>
    </xf>
    <xf numFmtId="0" fontId="5" fillId="0" borderId="4" xfId="3" applyFont="1" applyBorder="1" applyAlignment="1">
      <alignment horizontal="right" vertical="center" indent="1"/>
    </xf>
    <xf numFmtId="0" fontId="2" fillId="0" borderId="4" xfId="4" applyFont="1" applyBorder="1" applyAlignment="1">
      <alignment vertical="center"/>
    </xf>
    <xf numFmtId="0" fontId="8" fillId="0" borderId="0" xfId="5" applyFont="1" applyAlignment="1">
      <alignment horizontal="right" vertical="center"/>
    </xf>
    <xf numFmtId="0" fontId="4" fillId="0" borderId="0" xfId="3" applyFont="1" applyAlignment="1">
      <alignment vertical="top"/>
    </xf>
    <xf numFmtId="0" fontId="1" fillId="0" borderId="0" xfId="4" applyAlignment="1">
      <alignment vertical="top"/>
    </xf>
    <xf numFmtId="0" fontId="4" fillId="0" borderId="0" xfId="3" applyFont="1" applyAlignment="1">
      <alignment horizontal="right" vertical="top"/>
    </xf>
    <xf numFmtId="165" fontId="6" fillId="0" borderId="0" xfId="3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6" fontId="10" fillId="0" borderId="1" xfId="1" applyNumberFormat="1" applyFont="1" applyBorder="1" applyAlignment="1">
      <alignment horizontal="left" vertical="center"/>
    </xf>
    <xf numFmtId="167" fontId="16" fillId="2" borderId="1" xfId="1" applyNumberFormat="1" applyFont="1" applyFill="1" applyBorder="1" applyAlignment="1">
      <alignment horizontal="right" vertical="center"/>
    </xf>
    <xf numFmtId="10" fontId="17" fillId="2" borderId="1" xfId="2" applyNumberFormat="1" applyFont="1" applyFill="1" applyBorder="1" applyAlignment="1">
      <alignment vertical="center" wrapText="1"/>
    </xf>
    <xf numFmtId="0" fontId="18" fillId="2" borderId="2" xfId="4" applyFont="1" applyFill="1" applyBorder="1" applyAlignment="1">
      <alignment vertical="center"/>
    </xf>
    <xf numFmtId="0" fontId="18" fillId="2" borderId="3" xfId="4" applyFont="1" applyFill="1" applyBorder="1" applyAlignment="1">
      <alignment vertical="center"/>
    </xf>
    <xf numFmtId="49" fontId="14" fillId="0" borderId="0" xfId="3" applyNumberFormat="1" applyFont="1" applyBorder="1" applyAlignment="1">
      <alignment horizontal="right"/>
    </xf>
    <xf numFmtId="49" fontId="14" fillId="0" borderId="4" xfId="3" applyNumberFormat="1" applyFont="1" applyBorder="1" applyAlignment="1">
      <alignment horizontal="right"/>
    </xf>
    <xf numFmtId="0" fontId="15" fillId="0" borderId="0" xfId="3" applyFont="1" applyBorder="1" applyAlignment="1">
      <alignment horizontal="center" vertical="center"/>
    </xf>
  </cellXfs>
  <cellStyles count="7">
    <cellStyle name="Čárka" xfId="1" builtinId="3"/>
    <cellStyle name="Normální" xfId="0" builtinId="0"/>
    <cellStyle name="Normální 2" xfId="4"/>
    <cellStyle name="Normální 4" xfId="5"/>
    <cellStyle name="normální_NEOM I." xfId="3"/>
    <cellStyle name="normální_Vybavení-sumář" xfId="6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showWhiteSpace="0" topLeftCell="A64" zoomScaleNormal="100" workbookViewId="0">
      <selection activeCell="D88" sqref="D88"/>
    </sheetView>
  </sheetViews>
  <sheetFormatPr defaultColWidth="9.140625" defaultRowHeight="15" x14ac:dyDescent="0.25"/>
  <cols>
    <col min="1" max="1" width="3.140625" style="5" customWidth="1"/>
    <col min="2" max="2" width="6.85546875" style="5" customWidth="1"/>
    <col min="3" max="3" width="22.5703125" style="5" customWidth="1"/>
    <col min="4" max="4" width="56" style="6" customWidth="1"/>
    <col min="5" max="6" width="13.85546875" style="5" customWidth="1"/>
    <col min="7" max="7" width="8" style="5" customWidth="1"/>
    <col min="8" max="8" width="13.140625" style="5" customWidth="1"/>
    <col min="9" max="16384" width="9.140625" style="5"/>
  </cols>
  <sheetData>
    <row r="1" spans="1:8" s="1" customFormat="1" ht="16.5" customHeight="1" x14ac:dyDescent="0.25">
      <c r="A1" s="24" t="s">
        <v>0</v>
      </c>
      <c r="B1" s="24"/>
      <c r="C1" s="24"/>
      <c r="D1" s="24"/>
      <c r="E1" s="25"/>
      <c r="F1" s="24"/>
      <c r="G1" s="24"/>
      <c r="H1" s="26" t="s">
        <v>26</v>
      </c>
    </row>
    <row r="2" spans="1:8" s="2" customFormat="1" ht="18" customHeight="1" x14ac:dyDescent="0.25">
      <c r="C2" s="3" t="s">
        <v>25</v>
      </c>
      <c r="D2" s="4" t="s">
        <v>56</v>
      </c>
      <c r="E2" s="3" t="s">
        <v>24</v>
      </c>
      <c r="F2" s="27" t="s">
        <v>55</v>
      </c>
      <c r="H2" s="34" t="s">
        <v>1</v>
      </c>
    </row>
    <row r="3" spans="1:8" s="2" customFormat="1" ht="18" customHeight="1" x14ac:dyDescent="0.25">
      <c r="B3" s="20"/>
      <c r="C3" s="21" t="s">
        <v>2</v>
      </c>
      <c r="D3" s="22" t="s">
        <v>3</v>
      </c>
      <c r="E3" s="21" t="s">
        <v>4</v>
      </c>
      <c r="F3" s="19" t="s">
        <v>27</v>
      </c>
      <c r="G3" s="20"/>
      <c r="H3" s="35"/>
    </row>
    <row r="4" spans="1:8" s="2" customFormat="1" ht="33" customHeight="1" x14ac:dyDescent="0.25">
      <c r="B4" s="36" t="s">
        <v>214</v>
      </c>
      <c r="C4" s="36"/>
      <c r="D4" s="36"/>
      <c r="E4" s="36"/>
      <c r="F4" s="36"/>
      <c r="G4" s="36"/>
      <c r="H4" s="36"/>
    </row>
    <row r="5" spans="1:8" s="7" customFormat="1" ht="23.25" customHeight="1" x14ac:dyDescent="0.2">
      <c r="B5" s="8" t="s">
        <v>5</v>
      </c>
      <c r="C5" s="8" t="s">
        <v>6</v>
      </c>
      <c r="D5" s="8" t="s">
        <v>7</v>
      </c>
      <c r="E5" s="9" t="s">
        <v>8</v>
      </c>
      <c r="F5" s="9" t="s">
        <v>9</v>
      </c>
      <c r="G5" s="9" t="s">
        <v>10</v>
      </c>
      <c r="H5" s="9" t="s">
        <v>11</v>
      </c>
    </row>
    <row r="6" spans="1:8" s="10" customFormat="1" ht="12.75" x14ac:dyDescent="0.2">
      <c r="A6" s="23">
        <v>1</v>
      </c>
      <c r="B6" s="28">
        <v>724</v>
      </c>
      <c r="C6" s="11" t="s">
        <v>92</v>
      </c>
      <c r="D6" s="11" t="s">
        <v>129</v>
      </c>
      <c r="E6" s="29">
        <v>55687</v>
      </c>
      <c r="F6" s="29">
        <v>79554</v>
      </c>
      <c r="G6" s="13">
        <f>E6/F6</f>
        <v>0.69998994393745129</v>
      </c>
      <c r="H6" s="14">
        <f>F6-E6</f>
        <v>23867</v>
      </c>
    </row>
    <row r="7" spans="1:8" s="10" customFormat="1" ht="18.75" customHeight="1" x14ac:dyDescent="0.2">
      <c r="A7" s="23">
        <v>2</v>
      </c>
      <c r="B7" s="28" t="s">
        <v>13</v>
      </c>
      <c r="C7" s="11" t="s">
        <v>40</v>
      </c>
      <c r="D7" s="11" t="s">
        <v>130</v>
      </c>
      <c r="E7" s="29">
        <v>70000</v>
      </c>
      <c r="F7" s="29">
        <v>100000</v>
      </c>
      <c r="G7" s="13">
        <f t="shared" ref="G7:G70" si="0">E7/F7</f>
        <v>0.7</v>
      </c>
      <c r="H7" s="14">
        <f t="shared" ref="H7:H70" si="1">F7-E7</f>
        <v>30000</v>
      </c>
    </row>
    <row r="8" spans="1:8" s="10" customFormat="1" ht="25.5" x14ac:dyDescent="0.2">
      <c r="A8" s="23">
        <v>3</v>
      </c>
      <c r="B8" s="28" t="s">
        <v>57</v>
      </c>
      <c r="C8" s="12" t="s">
        <v>93</v>
      </c>
      <c r="D8" s="11" t="s">
        <v>131</v>
      </c>
      <c r="E8" s="29">
        <v>470340</v>
      </c>
      <c r="F8" s="29">
        <v>470340</v>
      </c>
      <c r="G8" s="13">
        <f t="shared" si="0"/>
        <v>1</v>
      </c>
      <c r="H8" s="14">
        <v>0</v>
      </c>
    </row>
    <row r="9" spans="1:8" s="10" customFormat="1" ht="25.5" x14ac:dyDescent="0.2">
      <c r="A9" s="23">
        <v>4</v>
      </c>
      <c r="B9" s="28" t="s">
        <v>58</v>
      </c>
      <c r="C9" s="12" t="s">
        <v>94</v>
      </c>
      <c r="D9" s="11" t="s">
        <v>132</v>
      </c>
      <c r="E9" s="29">
        <v>10000</v>
      </c>
      <c r="F9" s="29">
        <v>15000</v>
      </c>
      <c r="G9" s="13">
        <f t="shared" si="0"/>
        <v>0.66666666666666663</v>
      </c>
      <c r="H9" s="14">
        <f t="shared" si="1"/>
        <v>5000</v>
      </c>
    </row>
    <row r="10" spans="1:8" s="10" customFormat="1" ht="25.5" x14ac:dyDescent="0.2">
      <c r="A10" s="23">
        <v>5</v>
      </c>
      <c r="B10" s="28">
        <v>812</v>
      </c>
      <c r="C10" s="11" t="s">
        <v>95</v>
      </c>
      <c r="D10" s="12" t="s">
        <v>133</v>
      </c>
      <c r="E10" s="29">
        <v>30000</v>
      </c>
      <c r="F10" s="29">
        <v>44800</v>
      </c>
      <c r="G10" s="13">
        <f t="shared" si="0"/>
        <v>0.6696428571428571</v>
      </c>
      <c r="H10" s="14">
        <f t="shared" si="1"/>
        <v>14800</v>
      </c>
    </row>
    <row r="11" spans="1:8" s="10" customFormat="1" ht="18.75" customHeight="1" x14ac:dyDescent="0.2">
      <c r="A11" s="23">
        <v>6</v>
      </c>
      <c r="B11" s="28" t="s">
        <v>12</v>
      </c>
      <c r="C11" s="11" t="s">
        <v>38</v>
      </c>
      <c r="D11" s="11" t="s">
        <v>134</v>
      </c>
      <c r="E11" s="29">
        <v>94150</v>
      </c>
      <c r="F11" s="29">
        <v>134500</v>
      </c>
      <c r="G11" s="13">
        <f t="shared" si="0"/>
        <v>0.7</v>
      </c>
      <c r="H11" s="14">
        <f t="shared" si="1"/>
        <v>40350</v>
      </c>
    </row>
    <row r="12" spans="1:8" s="10" customFormat="1" ht="25.5" x14ac:dyDescent="0.2">
      <c r="A12" s="23">
        <v>7</v>
      </c>
      <c r="B12" s="28" t="s">
        <v>59</v>
      </c>
      <c r="C12" s="12" t="s">
        <v>96</v>
      </c>
      <c r="D12" s="11" t="s">
        <v>135</v>
      </c>
      <c r="E12" s="29">
        <v>275000</v>
      </c>
      <c r="F12" s="29">
        <v>399987</v>
      </c>
      <c r="G12" s="13">
        <f t="shared" si="0"/>
        <v>0.68752234447619542</v>
      </c>
      <c r="H12" s="14">
        <f t="shared" si="1"/>
        <v>124987</v>
      </c>
    </row>
    <row r="13" spans="1:8" s="10" customFormat="1" ht="17.45" customHeight="1" x14ac:dyDescent="0.2">
      <c r="A13" s="23">
        <v>8</v>
      </c>
      <c r="B13" s="28" t="s">
        <v>60</v>
      </c>
      <c r="C13" s="11" t="s">
        <v>97</v>
      </c>
      <c r="D13" s="11" t="s">
        <v>136</v>
      </c>
      <c r="E13" s="29">
        <v>264000</v>
      </c>
      <c r="F13" s="29">
        <v>377790</v>
      </c>
      <c r="G13" s="13">
        <f t="shared" si="0"/>
        <v>0.69880092114666881</v>
      </c>
      <c r="H13" s="14">
        <f t="shared" si="1"/>
        <v>113790</v>
      </c>
    </row>
    <row r="14" spans="1:8" s="10" customFormat="1" ht="17.45" customHeight="1" x14ac:dyDescent="0.2">
      <c r="A14" s="23">
        <v>9</v>
      </c>
      <c r="B14" s="28" t="s">
        <v>16</v>
      </c>
      <c r="C14" s="11" t="s">
        <v>44</v>
      </c>
      <c r="D14" s="11" t="s">
        <v>137</v>
      </c>
      <c r="E14" s="29">
        <v>120000</v>
      </c>
      <c r="F14" s="29">
        <v>241782</v>
      </c>
      <c r="G14" s="13">
        <f t="shared" si="0"/>
        <v>0.49631486214854703</v>
      </c>
      <c r="H14" s="14">
        <f t="shared" si="1"/>
        <v>121782</v>
      </c>
    </row>
    <row r="15" spans="1:8" s="10" customFormat="1" ht="39" customHeight="1" x14ac:dyDescent="0.2">
      <c r="A15" s="23">
        <v>10</v>
      </c>
      <c r="B15" s="28" t="s">
        <v>17</v>
      </c>
      <c r="C15" s="12" t="s">
        <v>45</v>
      </c>
      <c r="D15" s="12" t="s">
        <v>138</v>
      </c>
      <c r="E15" s="29">
        <v>59000</v>
      </c>
      <c r="F15" s="29">
        <v>151903</v>
      </c>
      <c r="G15" s="13">
        <f t="shared" si="0"/>
        <v>0.38840575893826984</v>
      </c>
      <c r="H15" s="14">
        <f t="shared" si="1"/>
        <v>92903</v>
      </c>
    </row>
    <row r="16" spans="1:8" s="10" customFormat="1" ht="17.45" customHeight="1" x14ac:dyDescent="0.2">
      <c r="A16" s="23">
        <v>11</v>
      </c>
      <c r="B16" s="28" t="s">
        <v>61</v>
      </c>
      <c r="C16" s="11" t="s">
        <v>98</v>
      </c>
      <c r="D16" s="11" t="s">
        <v>139</v>
      </c>
      <c r="E16" s="29">
        <v>27000</v>
      </c>
      <c r="F16" s="29">
        <v>39353</v>
      </c>
      <c r="G16" s="13">
        <f t="shared" si="0"/>
        <v>0.68609762915152595</v>
      </c>
      <c r="H16" s="14">
        <f t="shared" si="1"/>
        <v>12353</v>
      </c>
    </row>
    <row r="17" spans="1:8" s="10" customFormat="1" ht="17.45" customHeight="1" x14ac:dyDescent="0.2">
      <c r="A17" s="23">
        <v>12</v>
      </c>
      <c r="B17" s="28">
        <v>320</v>
      </c>
      <c r="C17" s="11" t="s">
        <v>41</v>
      </c>
      <c r="D17" s="11" t="s">
        <v>140</v>
      </c>
      <c r="E17" s="29">
        <v>87000</v>
      </c>
      <c r="F17" s="29">
        <v>125235</v>
      </c>
      <c r="G17" s="13">
        <f t="shared" si="0"/>
        <v>0.69469397532638644</v>
      </c>
      <c r="H17" s="14">
        <f t="shared" si="1"/>
        <v>38235</v>
      </c>
    </row>
    <row r="18" spans="1:8" s="10" customFormat="1" ht="33.75" customHeight="1" x14ac:dyDescent="0.2">
      <c r="A18" s="23">
        <v>13</v>
      </c>
      <c r="B18" s="28" t="s">
        <v>17</v>
      </c>
      <c r="C18" s="12" t="s">
        <v>45</v>
      </c>
      <c r="D18" s="12" t="s">
        <v>141</v>
      </c>
      <c r="E18" s="29">
        <v>161000</v>
      </c>
      <c r="F18" s="29">
        <v>230179</v>
      </c>
      <c r="G18" s="13">
        <f t="shared" si="0"/>
        <v>0.69945564104457836</v>
      </c>
      <c r="H18" s="14">
        <f t="shared" si="1"/>
        <v>69179</v>
      </c>
    </row>
    <row r="19" spans="1:8" s="10" customFormat="1" ht="12.75" x14ac:dyDescent="0.2">
      <c r="A19" s="23">
        <v>14</v>
      </c>
      <c r="B19" s="28" t="s">
        <v>62</v>
      </c>
      <c r="C19" s="11" t="s">
        <v>99</v>
      </c>
      <c r="D19" s="11" t="s">
        <v>142</v>
      </c>
      <c r="E19" s="29">
        <v>22100</v>
      </c>
      <c r="F19" s="29">
        <v>32100</v>
      </c>
      <c r="G19" s="13">
        <f t="shared" si="0"/>
        <v>0.68847352024922115</v>
      </c>
      <c r="H19" s="14">
        <f t="shared" si="1"/>
        <v>10000</v>
      </c>
    </row>
    <row r="20" spans="1:8" s="10" customFormat="1" ht="17.45" customHeight="1" x14ac:dyDescent="0.2">
      <c r="A20" s="23">
        <v>15</v>
      </c>
      <c r="B20" s="28" t="s">
        <v>18</v>
      </c>
      <c r="C20" s="11" t="s">
        <v>47</v>
      </c>
      <c r="D20" s="11" t="s">
        <v>143</v>
      </c>
      <c r="E20" s="29">
        <v>95000</v>
      </c>
      <c r="F20" s="29">
        <v>136300</v>
      </c>
      <c r="G20" s="13">
        <f t="shared" si="0"/>
        <v>0.6969919295671313</v>
      </c>
      <c r="H20" s="14">
        <f t="shared" si="1"/>
        <v>41300</v>
      </c>
    </row>
    <row r="21" spans="1:8" s="10" customFormat="1" ht="17.45" customHeight="1" x14ac:dyDescent="0.2">
      <c r="A21" s="23">
        <v>16</v>
      </c>
      <c r="B21" s="28" t="s">
        <v>18</v>
      </c>
      <c r="C21" s="11" t="s">
        <v>47</v>
      </c>
      <c r="D21" s="11" t="s">
        <v>144</v>
      </c>
      <c r="E21" s="29">
        <v>24000</v>
      </c>
      <c r="F21" s="29">
        <v>35108</v>
      </c>
      <c r="G21" s="13">
        <f t="shared" si="0"/>
        <v>0.68360487638145151</v>
      </c>
      <c r="H21" s="14">
        <f t="shared" si="1"/>
        <v>11108</v>
      </c>
    </row>
    <row r="22" spans="1:8" s="10" customFormat="1" ht="12.75" x14ac:dyDescent="0.2">
      <c r="A22" s="23">
        <v>17</v>
      </c>
      <c r="B22" s="28" t="s">
        <v>63</v>
      </c>
      <c r="C22" s="11" t="s">
        <v>100</v>
      </c>
      <c r="D22" s="11" t="s">
        <v>145</v>
      </c>
      <c r="E22" s="29">
        <v>145000</v>
      </c>
      <c r="F22" s="29">
        <v>268391</v>
      </c>
      <c r="G22" s="13">
        <f t="shared" si="0"/>
        <v>0.54025656598023031</v>
      </c>
      <c r="H22" s="14">
        <f t="shared" si="1"/>
        <v>123391</v>
      </c>
    </row>
    <row r="23" spans="1:8" s="10" customFormat="1" ht="12.75" x14ac:dyDescent="0.2">
      <c r="A23" s="23">
        <v>18</v>
      </c>
      <c r="B23" s="28">
        <v>712</v>
      </c>
      <c r="C23" s="11" t="s">
        <v>52</v>
      </c>
      <c r="D23" s="11" t="s">
        <v>146</v>
      </c>
      <c r="E23" s="29">
        <v>872000</v>
      </c>
      <c r="F23" s="29">
        <v>1572879</v>
      </c>
      <c r="G23" s="13">
        <f t="shared" si="0"/>
        <v>0.55439738212538914</v>
      </c>
      <c r="H23" s="14">
        <f t="shared" si="1"/>
        <v>700879</v>
      </c>
    </row>
    <row r="24" spans="1:8" s="10" customFormat="1" ht="12.75" x14ac:dyDescent="0.2">
      <c r="A24" s="23">
        <v>19</v>
      </c>
      <c r="B24" s="28" t="s">
        <v>64</v>
      </c>
      <c r="C24" s="11" t="s">
        <v>101</v>
      </c>
      <c r="D24" s="11" t="s">
        <v>147</v>
      </c>
      <c r="E24" s="29">
        <v>68000</v>
      </c>
      <c r="F24" s="29">
        <v>98540</v>
      </c>
      <c r="G24" s="13">
        <f t="shared" si="0"/>
        <v>0.69007509640755027</v>
      </c>
      <c r="H24" s="14">
        <f t="shared" si="1"/>
        <v>30540</v>
      </c>
    </row>
    <row r="25" spans="1:8" s="10" customFormat="1" ht="33" customHeight="1" x14ac:dyDescent="0.2">
      <c r="A25" s="23">
        <v>20</v>
      </c>
      <c r="B25" s="28" t="s">
        <v>15</v>
      </c>
      <c r="C25" s="11" t="s">
        <v>43</v>
      </c>
      <c r="D25" s="12" t="s">
        <v>148</v>
      </c>
      <c r="E25" s="29">
        <v>16200</v>
      </c>
      <c r="F25" s="29">
        <v>23200</v>
      </c>
      <c r="G25" s="13">
        <f t="shared" si="0"/>
        <v>0.69827586206896552</v>
      </c>
      <c r="H25" s="14">
        <f t="shared" si="1"/>
        <v>7000</v>
      </c>
    </row>
    <row r="26" spans="1:8" s="10" customFormat="1" ht="12.75" x14ac:dyDescent="0.2">
      <c r="A26" s="23">
        <v>21</v>
      </c>
      <c r="B26" s="28" t="s">
        <v>65</v>
      </c>
      <c r="C26" s="11" t="s">
        <v>102</v>
      </c>
      <c r="D26" s="11" t="s">
        <v>149</v>
      </c>
      <c r="E26" s="29">
        <v>137014</v>
      </c>
      <c r="F26" s="29">
        <v>198014</v>
      </c>
      <c r="G26" s="13">
        <f t="shared" si="0"/>
        <v>0.69194097387053444</v>
      </c>
      <c r="H26" s="14">
        <f t="shared" si="1"/>
        <v>61000</v>
      </c>
    </row>
    <row r="27" spans="1:8" s="10" customFormat="1" ht="22.9" customHeight="1" x14ac:dyDescent="0.2">
      <c r="A27" s="23">
        <v>22</v>
      </c>
      <c r="B27" s="28" t="s">
        <v>30</v>
      </c>
      <c r="C27" s="11" t="s">
        <v>39</v>
      </c>
      <c r="D27" s="12" t="s">
        <v>150</v>
      </c>
      <c r="E27" s="29">
        <v>37000</v>
      </c>
      <c r="F27" s="29">
        <v>53052</v>
      </c>
      <c r="G27" s="13">
        <f t="shared" si="0"/>
        <v>0.69742893764608305</v>
      </c>
      <c r="H27" s="14">
        <f t="shared" si="1"/>
        <v>16052</v>
      </c>
    </row>
    <row r="28" spans="1:8" s="10" customFormat="1" ht="12.75" x14ac:dyDescent="0.2">
      <c r="A28" s="23">
        <v>23</v>
      </c>
      <c r="B28" s="28" t="s">
        <v>66</v>
      </c>
      <c r="C28" s="11" t="s">
        <v>103</v>
      </c>
      <c r="D28" s="11" t="s">
        <v>151</v>
      </c>
      <c r="E28" s="29">
        <v>150000</v>
      </c>
      <c r="F28" s="29">
        <v>216985</v>
      </c>
      <c r="G28" s="13">
        <f t="shared" si="0"/>
        <v>0.6912920247943406</v>
      </c>
      <c r="H28" s="14">
        <f t="shared" si="1"/>
        <v>66985</v>
      </c>
    </row>
    <row r="29" spans="1:8" s="10" customFormat="1" ht="30.6" customHeight="1" x14ac:dyDescent="0.2">
      <c r="A29" s="23">
        <v>24</v>
      </c>
      <c r="B29" s="28" t="s">
        <v>31</v>
      </c>
      <c r="C29" s="12" t="s">
        <v>46</v>
      </c>
      <c r="D29" s="11" t="s">
        <v>152</v>
      </c>
      <c r="E29" s="29">
        <v>52000</v>
      </c>
      <c r="F29" s="29">
        <v>74416</v>
      </c>
      <c r="G29" s="13">
        <f t="shared" si="0"/>
        <v>0.69877445710599873</v>
      </c>
      <c r="H29" s="14">
        <f t="shared" si="1"/>
        <v>22416</v>
      </c>
    </row>
    <row r="30" spans="1:8" s="10" customFormat="1" ht="36" customHeight="1" x14ac:dyDescent="0.2">
      <c r="A30" s="23">
        <v>25</v>
      </c>
      <c r="B30" s="28" t="s">
        <v>66</v>
      </c>
      <c r="C30" s="11" t="s">
        <v>103</v>
      </c>
      <c r="D30" s="12" t="s">
        <v>153</v>
      </c>
      <c r="E30" s="29">
        <v>9800</v>
      </c>
      <c r="F30" s="29">
        <v>14000</v>
      </c>
      <c r="G30" s="13">
        <f t="shared" si="0"/>
        <v>0.7</v>
      </c>
      <c r="H30" s="14">
        <f t="shared" si="1"/>
        <v>4200</v>
      </c>
    </row>
    <row r="31" spans="1:8" s="10" customFormat="1" ht="17.45" customHeight="1" x14ac:dyDescent="0.2">
      <c r="A31" s="23">
        <v>26</v>
      </c>
      <c r="B31" s="28" t="s">
        <v>34</v>
      </c>
      <c r="C31" s="11" t="s">
        <v>51</v>
      </c>
      <c r="D31" s="11" t="s">
        <v>154</v>
      </c>
      <c r="E31" s="29">
        <v>26000</v>
      </c>
      <c r="F31" s="29">
        <v>37217</v>
      </c>
      <c r="G31" s="13">
        <f t="shared" si="0"/>
        <v>0.69860547599215417</v>
      </c>
      <c r="H31" s="14">
        <f t="shared" si="1"/>
        <v>11217</v>
      </c>
    </row>
    <row r="32" spans="1:8" s="10" customFormat="1" ht="33" customHeight="1" x14ac:dyDescent="0.2">
      <c r="A32" s="23">
        <v>27</v>
      </c>
      <c r="B32" s="28" t="s">
        <v>33</v>
      </c>
      <c r="C32" s="11" t="s">
        <v>49</v>
      </c>
      <c r="D32" s="12" t="s">
        <v>155</v>
      </c>
      <c r="E32" s="29">
        <v>85000</v>
      </c>
      <c r="F32" s="29">
        <v>183913</v>
      </c>
      <c r="G32" s="13">
        <f t="shared" si="0"/>
        <v>0.46217505015958632</v>
      </c>
      <c r="H32" s="14">
        <f t="shared" si="1"/>
        <v>98913</v>
      </c>
    </row>
    <row r="33" spans="1:8" s="10" customFormat="1" ht="30" customHeight="1" x14ac:dyDescent="0.2">
      <c r="A33" s="23">
        <v>28</v>
      </c>
      <c r="B33" s="28" t="s">
        <v>15</v>
      </c>
      <c r="C33" s="11" t="s">
        <v>43</v>
      </c>
      <c r="D33" s="12" t="s">
        <v>156</v>
      </c>
      <c r="E33" s="29">
        <v>37200</v>
      </c>
      <c r="F33" s="29">
        <v>53245</v>
      </c>
      <c r="G33" s="13">
        <f t="shared" si="0"/>
        <v>0.69865715090618841</v>
      </c>
      <c r="H33" s="14">
        <f t="shared" si="1"/>
        <v>16045</v>
      </c>
    </row>
    <row r="34" spans="1:8" s="10" customFormat="1" ht="17.45" customHeight="1" x14ac:dyDescent="0.2">
      <c r="A34" s="23">
        <v>29</v>
      </c>
      <c r="B34" s="28" t="s">
        <v>67</v>
      </c>
      <c r="C34" s="11" t="s">
        <v>104</v>
      </c>
      <c r="D34" s="11" t="s">
        <v>157</v>
      </c>
      <c r="E34" s="29">
        <v>168000</v>
      </c>
      <c r="F34" s="29">
        <v>240119</v>
      </c>
      <c r="G34" s="13">
        <f t="shared" si="0"/>
        <v>0.69965308867686438</v>
      </c>
      <c r="H34" s="14">
        <f t="shared" si="1"/>
        <v>72119</v>
      </c>
    </row>
    <row r="35" spans="1:8" s="10" customFormat="1" ht="12.75" x14ac:dyDescent="0.2">
      <c r="A35" s="23">
        <v>30</v>
      </c>
      <c r="B35" s="28" t="s">
        <v>14</v>
      </c>
      <c r="C35" s="11" t="s">
        <v>42</v>
      </c>
      <c r="D35" s="11" t="s">
        <v>158</v>
      </c>
      <c r="E35" s="29">
        <v>19000</v>
      </c>
      <c r="F35" s="29">
        <v>28460</v>
      </c>
      <c r="G35" s="13">
        <f t="shared" si="0"/>
        <v>0.66760365425158119</v>
      </c>
      <c r="H35" s="14">
        <f t="shared" si="1"/>
        <v>9460</v>
      </c>
    </row>
    <row r="36" spans="1:8" s="10" customFormat="1" ht="25.9" customHeight="1" x14ac:dyDescent="0.2">
      <c r="A36" s="23">
        <v>31</v>
      </c>
      <c r="B36" s="28" t="s">
        <v>68</v>
      </c>
      <c r="C36" s="11" t="s">
        <v>105</v>
      </c>
      <c r="D36" s="12" t="s">
        <v>159</v>
      </c>
      <c r="E36" s="29">
        <v>27900</v>
      </c>
      <c r="F36" s="29">
        <v>39900</v>
      </c>
      <c r="G36" s="13">
        <f t="shared" si="0"/>
        <v>0.6992481203007519</v>
      </c>
      <c r="H36" s="14">
        <f t="shared" si="1"/>
        <v>12000</v>
      </c>
    </row>
    <row r="37" spans="1:8" s="10" customFormat="1" ht="24.6" customHeight="1" x14ac:dyDescent="0.2">
      <c r="A37" s="23">
        <v>32</v>
      </c>
      <c r="B37" s="28" t="s">
        <v>69</v>
      </c>
      <c r="C37" s="11" t="s">
        <v>106</v>
      </c>
      <c r="D37" s="12" t="s">
        <v>160</v>
      </c>
      <c r="E37" s="29">
        <v>77000</v>
      </c>
      <c r="F37" s="29">
        <v>110200</v>
      </c>
      <c r="G37" s="13">
        <f t="shared" si="0"/>
        <v>0.69872958257713247</v>
      </c>
      <c r="H37" s="14">
        <f t="shared" si="1"/>
        <v>33200</v>
      </c>
    </row>
    <row r="38" spans="1:8" s="10" customFormat="1" ht="12.75" x14ac:dyDescent="0.2">
      <c r="A38" s="23">
        <v>33</v>
      </c>
      <c r="B38" s="28" t="s">
        <v>68</v>
      </c>
      <c r="C38" s="11" t="s">
        <v>105</v>
      </c>
      <c r="D38" s="11" t="s">
        <v>161</v>
      </c>
      <c r="E38" s="29">
        <v>26500</v>
      </c>
      <c r="F38" s="29">
        <v>38000</v>
      </c>
      <c r="G38" s="13">
        <f t="shared" si="0"/>
        <v>0.69736842105263153</v>
      </c>
      <c r="H38" s="14">
        <f t="shared" si="1"/>
        <v>11500</v>
      </c>
    </row>
    <row r="39" spans="1:8" s="10" customFormat="1" ht="30" customHeight="1" x14ac:dyDescent="0.2">
      <c r="A39" s="23">
        <v>34</v>
      </c>
      <c r="B39" s="28" t="s">
        <v>17</v>
      </c>
      <c r="C39" s="12" t="s">
        <v>45</v>
      </c>
      <c r="D39" s="11" t="s">
        <v>162</v>
      </c>
      <c r="E39" s="29">
        <v>183000</v>
      </c>
      <c r="F39" s="29">
        <v>261648</v>
      </c>
      <c r="G39" s="13">
        <f t="shared" si="0"/>
        <v>0.69941295175197216</v>
      </c>
      <c r="H39" s="14">
        <f t="shared" si="1"/>
        <v>78648</v>
      </c>
    </row>
    <row r="40" spans="1:8" s="10" customFormat="1" ht="17.45" customHeight="1" x14ac:dyDescent="0.2">
      <c r="A40" s="23">
        <v>35</v>
      </c>
      <c r="B40" s="28" t="s">
        <v>20</v>
      </c>
      <c r="C40" s="11" t="s">
        <v>53</v>
      </c>
      <c r="D40" s="11" t="s">
        <v>163</v>
      </c>
      <c r="E40" s="29">
        <v>173000</v>
      </c>
      <c r="F40" s="29">
        <v>248290</v>
      </c>
      <c r="G40" s="13">
        <f t="shared" si="0"/>
        <v>0.6967658786096903</v>
      </c>
      <c r="H40" s="14">
        <f t="shared" si="1"/>
        <v>75290</v>
      </c>
    </row>
    <row r="41" spans="1:8" s="10" customFormat="1" ht="17.45" customHeight="1" x14ac:dyDescent="0.2">
      <c r="A41" s="23">
        <v>36</v>
      </c>
      <c r="B41" s="28" t="s">
        <v>19</v>
      </c>
      <c r="C41" s="11" t="s">
        <v>50</v>
      </c>
      <c r="D41" s="11" t="s">
        <v>164</v>
      </c>
      <c r="E41" s="29">
        <v>38500</v>
      </c>
      <c r="F41" s="29">
        <v>55000</v>
      </c>
      <c r="G41" s="13">
        <f t="shared" si="0"/>
        <v>0.7</v>
      </c>
      <c r="H41" s="14">
        <f t="shared" si="1"/>
        <v>16500</v>
      </c>
    </row>
    <row r="42" spans="1:8" s="10" customFormat="1" ht="35.450000000000003" customHeight="1" x14ac:dyDescent="0.2">
      <c r="A42" s="23">
        <v>37</v>
      </c>
      <c r="B42" s="28" t="s">
        <v>70</v>
      </c>
      <c r="C42" s="11" t="s">
        <v>107</v>
      </c>
      <c r="D42" s="12" t="s">
        <v>165</v>
      </c>
      <c r="E42" s="29">
        <v>113945</v>
      </c>
      <c r="F42" s="29">
        <v>163945</v>
      </c>
      <c r="G42" s="13">
        <f t="shared" si="0"/>
        <v>0.69501967123120556</v>
      </c>
      <c r="H42" s="14">
        <f t="shared" si="1"/>
        <v>50000</v>
      </c>
    </row>
    <row r="43" spans="1:8" s="10" customFormat="1" ht="30" customHeight="1" x14ac:dyDescent="0.2">
      <c r="A43" s="23">
        <v>38</v>
      </c>
      <c r="B43" s="28" t="s">
        <v>61</v>
      </c>
      <c r="C43" s="11" t="s">
        <v>98</v>
      </c>
      <c r="D43" s="12" t="s">
        <v>166</v>
      </c>
      <c r="E43" s="29">
        <v>180000</v>
      </c>
      <c r="F43" s="29">
        <v>257363</v>
      </c>
      <c r="G43" s="13">
        <f t="shared" si="0"/>
        <v>0.69940123483173577</v>
      </c>
      <c r="H43" s="14">
        <f t="shared" si="1"/>
        <v>77363</v>
      </c>
    </row>
    <row r="44" spans="1:8" s="10" customFormat="1" ht="17.45" customHeight="1" x14ac:dyDescent="0.2">
      <c r="A44" s="23">
        <v>39</v>
      </c>
      <c r="B44" s="28" t="s">
        <v>71</v>
      </c>
      <c r="C44" s="11" t="s">
        <v>108</v>
      </c>
      <c r="D44" s="11" t="s">
        <v>167</v>
      </c>
      <c r="E44" s="29">
        <v>90000</v>
      </c>
      <c r="F44" s="29">
        <v>130000</v>
      </c>
      <c r="G44" s="13">
        <f t="shared" si="0"/>
        <v>0.69230769230769229</v>
      </c>
      <c r="H44" s="14">
        <f t="shared" si="1"/>
        <v>40000</v>
      </c>
    </row>
    <row r="45" spans="1:8" s="10" customFormat="1" ht="17.45" customHeight="1" x14ac:dyDescent="0.2">
      <c r="A45" s="23">
        <v>40</v>
      </c>
      <c r="B45" s="28" t="s">
        <v>204</v>
      </c>
      <c r="C45" s="11" t="s">
        <v>210</v>
      </c>
      <c r="D45" s="11" t="s">
        <v>207</v>
      </c>
      <c r="E45" s="29">
        <v>173264</v>
      </c>
      <c r="F45" s="29">
        <v>350000</v>
      </c>
      <c r="G45" s="13">
        <f t="shared" si="0"/>
        <v>0.49503999999999998</v>
      </c>
      <c r="H45" s="14">
        <f t="shared" si="1"/>
        <v>176736</v>
      </c>
    </row>
    <row r="46" spans="1:8" s="10" customFormat="1" ht="34.15" customHeight="1" x14ac:dyDescent="0.2">
      <c r="A46" s="23">
        <v>41</v>
      </c>
      <c r="B46" s="28" t="s">
        <v>72</v>
      </c>
      <c r="C46" s="12" t="s">
        <v>109</v>
      </c>
      <c r="D46" s="11" t="s">
        <v>168</v>
      </c>
      <c r="E46" s="29">
        <v>70000</v>
      </c>
      <c r="F46" s="29">
        <v>106500</v>
      </c>
      <c r="G46" s="13">
        <f t="shared" si="0"/>
        <v>0.65727699530516437</v>
      </c>
      <c r="H46" s="14">
        <f t="shared" si="1"/>
        <v>36500</v>
      </c>
    </row>
    <row r="47" spans="1:8" s="10" customFormat="1" ht="45" customHeight="1" x14ac:dyDescent="0.2">
      <c r="A47" s="23">
        <v>42</v>
      </c>
      <c r="B47" s="28" t="s">
        <v>73</v>
      </c>
      <c r="C47" s="12" t="s">
        <v>110</v>
      </c>
      <c r="D47" s="12" t="s">
        <v>169</v>
      </c>
      <c r="E47" s="29">
        <v>33616</v>
      </c>
      <c r="F47" s="29">
        <v>59016</v>
      </c>
      <c r="G47" s="13">
        <f t="shared" si="0"/>
        <v>0.56960824183272329</v>
      </c>
      <c r="H47" s="14">
        <f t="shared" si="1"/>
        <v>25400</v>
      </c>
    </row>
    <row r="48" spans="1:8" s="10" customFormat="1" ht="34.9" customHeight="1" x14ac:dyDescent="0.2">
      <c r="A48" s="23">
        <v>43</v>
      </c>
      <c r="B48" s="28" t="s">
        <v>74</v>
      </c>
      <c r="C48" s="12" t="s">
        <v>111</v>
      </c>
      <c r="D48" s="11" t="s">
        <v>170</v>
      </c>
      <c r="E48" s="29">
        <v>24000</v>
      </c>
      <c r="F48" s="29">
        <v>39979</v>
      </c>
      <c r="G48" s="13">
        <f t="shared" si="0"/>
        <v>0.60031516546186747</v>
      </c>
      <c r="H48" s="14">
        <f t="shared" si="1"/>
        <v>15979</v>
      </c>
    </row>
    <row r="49" spans="1:8" s="10" customFormat="1" ht="25.15" customHeight="1" x14ac:dyDescent="0.2">
      <c r="A49" s="23">
        <v>44</v>
      </c>
      <c r="B49" s="28" t="s">
        <v>75</v>
      </c>
      <c r="C49" s="12" t="s">
        <v>112</v>
      </c>
      <c r="D49" s="11" t="s">
        <v>171</v>
      </c>
      <c r="E49" s="29">
        <v>87500</v>
      </c>
      <c r="F49" s="29">
        <v>125000</v>
      </c>
      <c r="G49" s="13">
        <f t="shared" si="0"/>
        <v>0.7</v>
      </c>
      <c r="H49" s="14">
        <f t="shared" si="1"/>
        <v>37500</v>
      </c>
    </row>
    <row r="50" spans="1:8" s="10" customFormat="1" ht="26.45" customHeight="1" x14ac:dyDescent="0.2">
      <c r="A50" s="23">
        <v>45</v>
      </c>
      <c r="B50" s="28" t="s">
        <v>32</v>
      </c>
      <c r="C50" s="11" t="s">
        <v>48</v>
      </c>
      <c r="D50" s="12" t="s">
        <v>172</v>
      </c>
      <c r="E50" s="29">
        <v>414000</v>
      </c>
      <c r="F50" s="29">
        <v>592688</v>
      </c>
      <c r="G50" s="13">
        <f t="shared" si="0"/>
        <v>0.69851253948114356</v>
      </c>
      <c r="H50" s="14">
        <f t="shared" si="1"/>
        <v>178688</v>
      </c>
    </row>
    <row r="51" spans="1:8" s="10" customFormat="1" ht="27" customHeight="1" x14ac:dyDescent="0.2">
      <c r="A51" s="23">
        <v>46</v>
      </c>
      <c r="B51" s="28" t="s">
        <v>29</v>
      </c>
      <c r="C51" s="11" t="s">
        <v>37</v>
      </c>
      <c r="D51" s="12" t="s">
        <v>173</v>
      </c>
      <c r="E51" s="29">
        <v>200000</v>
      </c>
      <c r="F51" s="29">
        <v>302650</v>
      </c>
      <c r="G51" s="13">
        <f t="shared" si="0"/>
        <v>0.66082934082273248</v>
      </c>
      <c r="H51" s="14">
        <f t="shared" si="1"/>
        <v>102650</v>
      </c>
    </row>
    <row r="52" spans="1:8" s="10" customFormat="1" ht="25.9" customHeight="1" x14ac:dyDescent="0.2">
      <c r="A52" s="23">
        <v>47</v>
      </c>
      <c r="B52" s="28" t="s">
        <v>76</v>
      </c>
      <c r="C52" s="12" t="s">
        <v>113</v>
      </c>
      <c r="D52" s="11" t="s">
        <v>35</v>
      </c>
      <c r="E52" s="29">
        <v>90000</v>
      </c>
      <c r="F52" s="29">
        <v>199911</v>
      </c>
      <c r="G52" s="13">
        <f t="shared" si="0"/>
        <v>0.45020033915092217</v>
      </c>
      <c r="H52" s="14">
        <f t="shared" si="1"/>
        <v>109911</v>
      </c>
    </row>
    <row r="53" spans="1:8" s="10" customFormat="1" ht="17.45" customHeight="1" x14ac:dyDescent="0.2">
      <c r="A53" s="23">
        <v>48</v>
      </c>
      <c r="B53" s="28" t="s">
        <v>64</v>
      </c>
      <c r="C53" s="11" t="s">
        <v>101</v>
      </c>
      <c r="D53" s="11" t="s">
        <v>174</v>
      </c>
      <c r="E53" s="29">
        <v>700000</v>
      </c>
      <c r="F53" s="29">
        <v>700106</v>
      </c>
      <c r="G53" s="13">
        <f t="shared" si="0"/>
        <v>0.99984859435571183</v>
      </c>
      <c r="H53" s="14">
        <f t="shared" si="1"/>
        <v>106</v>
      </c>
    </row>
    <row r="54" spans="1:8" s="10" customFormat="1" ht="28.15" customHeight="1" x14ac:dyDescent="0.2">
      <c r="A54" s="23">
        <v>49</v>
      </c>
      <c r="B54" s="28" t="s">
        <v>77</v>
      </c>
      <c r="C54" s="12" t="s">
        <v>114</v>
      </c>
      <c r="D54" s="11" t="s">
        <v>175</v>
      </c>
      <c r="E54" s="29">
        <v>136000</v>
      </c>
      <c r="F54" s="29">
        <v>195192</v>
      </c>
      <c r="G54" s="13">
        <f t="shared" si="0"/>
        <v>0.69674986679781958</v>
      </c>
      <c r="H54" s="14">
        <f t="shared" si="1"/>
        <v>59192</v>
      </c>
    </row>
    <row r="55" spans="1:8" s="10" customFormat="1" ht="17.45" customHeight="1" x14ac:dyDescent="0.2">
      <c r="A55" s="23">
        <v>50</v>
      </c>
      <c r="B55" s="28" t="s">
        <v>205</v>
      </c>
      <c r="C55" s="11" t="s">
        <v>211</v>
      </c>
      <c r="D55" s="11" t="s">
        <v>208</v>
      </c>
      <c r="E55" s="29">
        <v>28000</v>
      </c>
      <c r="F55" s="29">
        <v>40000</v>
      </c>
      <c r="G55" s="13">
        <f t="shared" si="0"/>
        <v>0.7</v>
      </c>
      <c r="H55" s="14">
        <f t="shared" si="1"/>
        <v>12000</v>
      </c>
    </row>
    <row r="56" spans="1:8" s="10" customFormat="1" ht="17.45" customHeight="1" x14ac:dyDescent="0.2">
      <c r="A56" s="23">
        <v>51</v>
      </c>
      <c r="B56" s="28">
        <v>712</v>
      </c>
      <c r="C56" s="11" t="s">
        <v>52</v>
      </c>
      <c r="D56" s="11" t="s">
        <v>176</v>
      </c>
      <c r="E56" s="29">
        <v>202000</v>
      </c>
      <c r="F56" s="29">
        <v>289324</v>
      </c>
      <c r="G56" s="13">
        <f t="shared" si="0"/>
        <v>0.69817920393745425</v>
      </c>
      <c r="H56" s="14">
        <f t="shared" si="1"/>
        <v>87324</v>
      </c>
    </row>
    <row r="57" spans="1:8" s="10" customFormat="1" ht="17.25" customHeight="1" x14ac:dyDescent="0.2">
      <c r="A57" s="23">
        <v>52</v>
      </c>
      <c r="B57" s="28" t="s">
        <v>78</v>
      </c>
      <c r="C57" s="11" t="s">
        <v>115</v>
      </c>
      <c r="D57" s="11" t="s">
        <v>177</v>
      </c>
      <c r="E57" s="29">
        <v>85000</v>
      </c>
      <c r="F57" s="29">
        <v>121801</v>
      </c>
      <c r="G57" s="13">
        <f t="shared" si="0"/>
        <v>0.69785962348420782</v>
      </c>
      <c r="H57" s="14">
        <f t="shared" si="1"/>
        <v>36801</v>
      </c>
    </row>
    <row r="58" spans="1:8" ht="16.899999999999999" customHeight="1" x14ac:dyDescent="0.25">
      <c r="A58" s="23">
        <v>53</v>
      </c>
      <c r="B58" s="28" t="s">
        <v>79</v>
      </c>
      <c r="C58" s="11" t="s">
        <v>116</v>
      </c>
      <c r="D58" s="11" t="s">
        <v>178</v>
      </c>
      <c r="E58" s="29">
        <v>45600</v>
      </c>
      <c r="F58" s="29">
        <v>65267</v>
      </c>
      <c r="G58" s="13">
        <f t="shared" si="0"/>
        <v>0.69866854612591356</v>
      </c>
      <c r="H58" s="14">
        <f t="shared" si="1"/>
        <v>19667</v>
      </c>
    </row>
    <row r="59" spans="1:8" ht="30.75" customHeight="1" x14ac:dyDescent="0.25">
      <c r="A59" s="23">
        <v>54</v>
      </c>
      <c r="B59" s="28" t="s">
        <v>57</v>
      </c>
      <c r="C59" s="12" t="s">
        <v>93</v>
      </c>
      <c r="D59" s="11" t="s">
        <v>179</v>
      </c>
      <c r="E59" s="29">
        <v>248000</v>
      </c>
      <c r="F59" s="29">
        <v>354318</v>
      </c>
      <c r="G59" s="13">
        <f t="shared" si="0"/>
        <v>0.69993621549004004</v>
      </c>
      <c r="H59" s="14">
        <f t="shared" si="1"/>
        <v>106318</v>
      </c>
    </row>
    <row r="60" spans="1:8" ht="14.25" customHeight="1" x14ac:dyDescent="0.25">
      <c r="A60" s="23">
        <v>55</v>
      </c>
      <c r="B60" s="28" t="s">
        <v>80</v>
      </c>
      <c r="C60" s="11" t="s">
        <v>117</v>
      </c>
      <c r="D60" s="11" t="s">
        <v>180</v>
      </c>
      <c r="E60" s="29">
        <v>21388</v>
      </c>
      <c r="F60" s="29">
        <v>205488</v>
      </c>
      <c r="G60" s="13">
        <f t="shared" si="0"/>
        <v>0.10408393677489683</v>
      </c>
      <c r="H60" s="14">
        <f t="shared" si="1"/>
        <v>184100</v>
      </c>
    </row>
    <row r="61" spans="1:8" ht="17.25" customHeight="1" x14ac:dyDescent="0.25">
      <c r="A61" s="23">
        <v>56</v>
      </c>
      <c r="B61" s="28" t="s">
        <v>81</v>
      </c>
      <c r="C61" s="11" t="s">
        <v>118</v>
      </c>
      <c r="D61" s="11" t="s">
        <v>181</v>
      </c>
      <c r="E61" s="29">
        <v>94000</v>
      </c>
      <c r="F61" s="29">
        <v>135963</v>
      </c>
      <c r="G61" s="13">
        <f t="shared" si="0"/>
        <v>0.6913645624177166</v>
      </c>
      <c r="H61" s="14">
        <f t="shared" si="1"/>
        <v>41963</v>
      </c>
    </row>
    <row r="62" spans="1:8" ht="17.25" customHeight="1" x14ac:dyDescent="0.25">
      <c r="A62" s="23">
        <v>57</v>
      </c>
      <c r="B62" s="28" t="s">
        <v>82</v>
      </c>
      <c r="C62" s="11" t="s">
        <v>119</v>
      </c>
      <c r="D62" s="11" t="s">
        <v>182</v>
      </c>
      <c r="E62" s="29">
        <v>49889</v>
      </c>
      <c r="F62" s="29">
        <v>191311</v>
      </c>
      <c r="G62" s="13">
        <f t="shared" si="0"/>
        <v>0.26077434125586085</v>
      </c>
      <c r="H62" s="14">
        <f t="shared" si="1"/>
        <v>141422</v>
      </c>
    </row>
    <row r="63" spans="1:8" ht="17.25" customHeight="1" x14ac:dyDescent="0.25">
      <c r="A63" s="23">
        <v>58</v>
      </c>
      <c r="B63" s="28">
        <v>320</v>
      </c>
      <c r="C63" s="11" t="s">
        <v>41</v>
      </c>
      <c r="D63" s="11" t="s">
        <v>183</v>
      </c>
      <c r="E63" s="29">
        <v>91117</v>
      </c>
      <c r="F63" s="29">
        <v>130168</v>
      </c>
      <c r="G63" s="13">
        <f t="shared" si="0"/>
        <v>0.69999539057218363</v>
      </c>
      <c r="H63" s="14">
        <f t="shared" si="1"/>
        <v>39051</v>
      </c>
    </row>
    <row r="64" spans="1:8" ht="17.25" customHeight="1" x14ac:dyDescent="0.25">
      <c r="A64" s="23">
        <v>59</v>
      </c>
      <c r="B64" s="28" t="s">
        <v>14</v>
      </c>
      <c r="C64" s="11" t="s">
        <v>42</v>
      </c>
      <c r="D64" s="11" t="s">
        <v>184</v>
      </c>
      <c r="E64" s="29">
        <v>18465</v>
      </c>
      <c r="F64" s="29">
        <v>26378</v>
      </c>
      <c r="G64" s="13">
        <f t="shared" si="0"/>
        <v>0.70001516415194476</v>
      </c>
      <c r="H64" s="14">
        <f t="shared" si="1"/>
        <v>7913</v>
      </c>
    </row>
    <row r="65" spans="1:8" ht="17.25" customHeight="1" x14ac:dyDescent="0.25">
      <c r="A65" s="23">
        <v>60</v>
      </c>
      <c r="B65" s="28">
        <v>815</v>
      </c>
      <c r="C65" s="11" t="s">
        <v>54</v>
      </c>
      <c r="D65" s="11" t="s">
        <v>185</v>
      </c>
      <c r="E65" s="29">
        <v>110000</v>
      </c>
      <c r="F65" s="29">
        <v>157880</v>
      </c>
      <c r="G65" s="13">
        <f t="shared" si="0"/>
        <v>0.69673169495819609</v>
      </c>
      <c r="H65" s="14">
        <f t="shared" si="1"/>
        <v>47880</v>
      </c>
    </row>
    <row r="66" spans="1:8" ht="17.25" customHeight="1" x14ac:dyDescent="0.25">
      <c r="A66" s="23">
        <v>61</v>
      </c>
      <c r="B66" s="28" t="s">
        <v>81</v>
      </c>
      <c r="C66" s="11" t="s">
        <v>118</v>
      </c>
      <c r="D66" s="11" t="s">
        <v>186</v>
      </c>
      <c r="E66" s="29">
        <v>82000</v>
      </c>
      <c r="F66" s="29">
        <v>118303</v>
      </c>
      <c r="G66" s="13">
        <f t="shared" si="0"/>
        <v>0.69313542344657364</v>
      </c>
      <c r="H66" s="14">
        <f t="shared" si="1"/>
        <v>36303</v>
      </c>
    </row>
    <row r="67" spans="1:8" ht="17.25" customHeight="1" x14ac:dyDescent="0.25">
      <c r="A67" s="23">
        <v>62</v>
      </c>
      <c r="B67" s="28" t="s">
        <v>83</v>
      </c>
      <c r="C67" s="11" t="s">
        <v>120</v>
      </c>
      <c r="D67" s="11" t="s">
        <v>187</v>
      </c>
      <c r="E67" s="29">
        <v>27900</v>
      </c>
      <c r="F67" s="29">
        <v>39900</v>
      </c>
      <c r="G67" s="13">
        <f t="shared" si="0"/>
        <v>0.6992481203007519</v>
      </c>
      <c r="H67" s="14">
        <f t="shared" si="1"/>
        <v>12000</v>
      </c>
    </row>
    <row r="68" spans="1:8" ht="17.25" customHeight="1" x14ac:dyDescent="0.25">
      <c r="A68" s="23">
        <v>63</v>
      </c>
      <c r="B68" s="28" t="s">
        <v>12</v>
      </c>
      <c r="C68" s="11" t="s">
        <v>38</v>
      </c>
      <c r="D68" s="11" t="s">
        <v>188</v>
      </c>
      <c r="E68" s="29">
        <v>60000</v>
      </c>
      <c r="F68" s="29">
        <v>85900</v>
      </c>
      <c r="G68" s="13">
        <f t="shared" si="0"/>
        <v>0.69848661233993015</v>
      </c>
      <c r="H68" s="14">
        <f t="shared" si="1"/>
        <v>25900</v>
      </c>
    </row>
    <row r="69" spans="1:8" ht="17.25" customHeight="1" x14ac:dyDescent="0.25">
      <c r="A69" s="23">
        <v>64</v>
      </c>
      <c r="B69" s="28" t="s">
        <v>84</v>
      </c>
      <c r="C69" s="11" t="s">
        <v>121</v>
      </c>
      <c r="D69" s="11" t="s">
        <v>189</v>
      </c>
      <c r="E69" s="29">
        <v>80000</v>
      </c>
      <c r="F69" s="29">
        <v>120000</v>
      </c>
      <c r="G69" s="13">
        <f t="shared" si="0"/>
        <v>0.66666666666666663</v>
      </c>
      <c r="H69" s="14">
        <f t="shared" si="1"/>
        <v>40000</v>
      </c>
    </row>
    <row r="70" spans="1:8" ht="17.25" customHeight="1" x14ac:dyDescent="0.25">
      <c r="A70" s="23">
        <v>65</v>
      </c>
      <c r="B70" s="28" t="s">
        <v>85</v>
      </c>
      <c r="C70" s="11" t="s">
        <v>122</v>
      </c>
      <c r="D70" s="11" t="s">
        <v>190</v>
      </c>
      <c r="E70" s="29">
        <v>135472</v>
      </c>
      <c r="F70" s="29">
        <v>231900</v>
      </c>
      <c r="G70" s="13">
        <f t="shared" si="0"/>
        <v>0.58418283742992672</v>
      </c>
      <c r="H70" s="14">
        <f t="shared" si="1"/>
        <v>96428</v>
      </c>
    </row>
    <row r="71" spans="1:8" ht="17.25" customHeight="1" x14ac:dyDescent="0.25">
      <c r="A71" s="23">
        <v>66</v>
      </c>
      <c r="B71" s="28" t="s">
        <v>86</v>
      </c>
      <c r="C71" s="11" t="s">
        <v>123</v>
      </c>
      <c r="D71" s="11" t="s">
        <v>191</v>
      </c>
      <c r="E71" s="29">
        <v>160000</v>
      </c>
      <c r="F71" s="29">
        <v>231272</v>
      </c>
      <c r="G71" s="13">
        <f t="shared" ref="G71:G84" si="2">E71/F71</f>
        <v>0.69182607492476389</v>
      </c>
      <c r="H71" s="14">
        <f t="shared" ref="H71:H84" si="3">F71-E71</f>
        <v>71272</v>
      </c>
    </row>
    <row r="72" spans="1:8" ht="26.45" customHeight="1" x14ac:dyDescent="0.25">
      <c r="A72" s="23">
        <v>67</v>
      </c>
      <c r="B72" s="28" t="s">
        <v>87</v>
      </c>
      <c r="C72" s="12" t="s">
        <v>124</v>
      </c>
      <c r="D72" s="11" t="s">
        <v>192</v>
      </c>
      <c r="E72" s="29">
        <v>29000</v>
      </c>
      <c r="F72" s="29">
        <v>41800</v>
      </c>
      <c r="G72" s="13">
        <f t="shared" si="2"/>
        <v>0.69377990430622005</v>
      </c>
      <c r="H72" s="14">
        <f t="shared" si="3"/>
        <v>12800</v>
      </c>
    </row>
    <row r="73" spans="1:8" ht="17.25" customHeight="1" x14ac:dyDescent="0.25">
      <c r="A73" s="23">
        <v>68</v>
      </c>
      <c r="B73" s="28">
        <v>712</v>
      </c>
      <c r="C73" s="11" t="s">
        <v>52</v>
      </c>
      <c r="D73" s="11" t="s">
        <v>193</v>
      </c>
      <c r="E73" s="29">
        <v>41891</v>
      </c>
      <c r="F73" s="29">
        <v>59891</v>
      </c>
      <c r="G73" s="13">
        <f t="shared" si="2"/>
        <v>0.69945400811474179</v>
      </c>
      <c r="H73" s="14">
        <f t="shared" si="3"/>
        <v>18000</v>
      </c>
    </row>
    <row r="74" spans="1:8" ht="24.75" customHeight="1" x14ac:dyDescent="0.25">
      <c r="A74" s="23">
        <v>69</v>
      </c>
      <c r="B74" s="28" t="s">
        <v>88</v>
      </c>
      <c r="C74" s="12" t="s">
        <v>125</v>
      </c>
      <c r="D74" s="11" t="s">
        <v>194</v>
      </c>
      <c r="E74" s="29">
        <v>86000</v>
      </c>
      <c r="F74" s="29">
        <v>123470</v>
      </c>
      <c r="G74" s="13">
        <f t="shared" si="2"/>
        <v>0.69652547177452018</v>
      </c>
      <c r="H74" s="14">
        <f t="shared" si="3"/>
        <v>37470</v>
      </c>
    </row>
    <row r="75" spans="1:8" ht="25.5" x14ac:dyDescent="0.25">
      <c r="A75" s="23">
        <v>70</v>
      </c>
      <c r="B75" s="28" t="s">
        <v>89</v>
      </c>
      <c r="C75" s="12" t="s">
        <v>126</v>
      </c>
      <c r="D75" s="11" t="s">
        <v>195</v>
      </c>
      <c r="E75" s="29">
        <v>18500</v>
      </c>
      <c r="F75" s="29">
        <v>27053</v>
      </c>
      <c r="G75" s="13">
        <f t="shared" si="2"/>
        <v>0.68384282704321142</v>
      </c>
      <c r="H75" s="14">
        <f t="shared" si="3"/>
        <v>8553</v>
      </c>
    </row>
    <row r="76" spans="1:8" ht="17.25" customHeight="1" x14ac:dyDescent="0.25">
      <c r="A76" s="23">
        <v>71</v>
      </c>
      <c r="B76" s="28" t="s">
        <v>90</v>
      </c>
      <c r="C76" s="11" t="s">
        <v>127</v>
      </c>
      <c r="D76" s="11" t="s">
        <v>196</v>
      </c>
      <c r="E76" s="29">
        <v>83000</v>
      </c>
      <c r="F76" s="29">
        <v>168310</v>
      </c>
      <c r="G76" s="13">
        <f t="shared" si="2"/>
        <v>0.49313766264630743</v>
      </c>
      <c r="H76" s="14">
        <f t="shared" si="3"/>
        <v>85310</v>
      </c>
    </row>
    <row r="77" spans="1:8" ht="17.25" customHeight="1" x14ac:dyDescent="0.25">
      <c r="A77" s="23">
        <v>72</v>
      </c>
      <c r="B77" s="28" t="s">
        <v>30</v>
      </c>
      <c r="C77" s="11" t="s">
        <v>39</v>
      </c>
      <c r="D77" s="11" t="s">
        <v>197</v>
      </c>
      <c r="E77" s="29">
        <v>68000</v>
      </c>
      <c r="F77" s="29">
        <v>97533</v>
      </c>
      <c r="G77" s="13">
        <f t="shared" si="2"/>
        <v>0.6971999220776558</v>
      </c>
      <c r="H77" s="14">
        <f t="shared" si="3"/>
        <v>29533</v>
      </c>
    </row>
    <row r="78" spans="1:8" ht="29.45" customHeight="1" x14ac:dyDescent="0.25">
      <c r="A78" s="23">
        <v>73</v>
      </c>
      <c r="B78" s="28" t="s">
        <v>91</v>
      </c>
      <c r="C78" s="12" t="s">
        <v>128</v>
      </c>
      <c r="D78" s="11" t="s">
        <v>198</v>
      </c>
      <c r="E78" s="29">
        <v>27796</v>
      </c>
      <c r="F78" s="29">
        <v>39709</v>
      </c>
      <c r="G78" s="13">
        <f t="shared" si="2"/>
        <v>0.6999924450376489</v>
      </c>
      <c r="H78" s="14">
        <f t="shared" si="3"/>
        <v>11913</v>
      </c>
    </row>
    <row r="79" spans="1:8" ht="28.15" customHeight="1" x14ac:dyDescent="0.25">
      <c r="A79" s="23">
        <v>74</v>
      </c>
      <c r="B79" s="28" t="s">
        <v>91</v>
      </c>
      <c r="C79" s="12" t="s">
        <v>128</v>
      </c>
      <c r="D79" s="12" t="s">
        <v>199</v>
      </c>
      <c r="E79" s="29">
        <v>27972</v>
      </c>
      <c r="F79" s="29">
        <v>39960</v>
      </c>
      <c r="G79" s="13">
        <f t="shared" si="2"/>
        <v>0.7</v>
      </c>
      <c r="H79" s="14">
        <f t="shared" si="3"/>
        <v>11988</v>
      </c>
    </row>
    <row r="80" spans="1:8" ht="17.25" customHeight="1" x14ac:dyDescent="0.25">
      <c r="A80" s="23">
        <v>75</v>
      </c>
      <c r="B80" s="28" t="s">
        <v>28</v>
      </c>
      <c r="C80" s="11" t="s">
        <v>36</v>
      </c>
      <c r="D80" s="11" t="s">
        <v>200</v>
      </c>
      <c r="E80" s="29">
        <v>100000</v>
      </c>
      <c r="F80" s="29">
        <v>159202</v>
      </c>
      <c r="G80" s="13">
        <f t="shared" si="2"/>
        <v>0.62813281240185426</v>
      </c>
      <c r="H80" s="14">
        <f t="shared" si="3"/>
        <v>59202</v>
      </c>
    </row>
    <row r="81" spans="1:8" ht="17.25" customHeight="1" x14ac:dyDescent="0.25">
      <c r="A81" s="23">
        <v>76</v>
      </c>
      <c r="B81" s="28" t="s">
        <v>69</v>
      </c>
      <c r="C81" s="11" t="s">
        <v>106</v>
      </c>
      <c r="D81" s="11" t="s">
        <v>201</v>
      </c>
      <c r="E81" s="29">
        <v>60000</v>
      </c>
      <c r="F81" s="29">
        <v>100000</v>
      </c>
      <c r="G81" s="13">
        <f t="shared" si="2"/>
        <v>0.6</v>
      </c>
      <c r="H81" s="14">
        <f t="shared" si="3"/>
        <v>40000</v>
      </c>
    </row>
    <row r="82" spans="1:8" ht="25.5" x14ac:dyDescent="0.25">
      <c r="A82" s="23">
        <v>77</v>
      </c>
      <c r="B82" s="28" t="s">
        <v>16</v>
      </c>
      <c r="C82" s="11" t="s">
        <v>44</v>
      </c>
      <c r="D82" s="12" t="s">
        <v>202</v>
      </c>
      <c r="E82" s="29">
        <v>85000</v>
      </c>
      <c r="F82" s="29">
        <v>125000</v>
      </c>
      <c r="G82" s="13">
        <f t="shared" si="2"/>
        <v>0.68</v>
      </c>
      <c r="H82" s="14">
        <f t="shared" si="3"/>
        <v>40000</v>
      </c>
    </row>
    <row r="83" spans="1:8" ht="17.25" customHeight="1" x14ac:dyDescent="0.25">
      <c r="A83" s="23">
        <v>78</v>
      </c>
      <c r="B83" s="28" t="s">
        <v>206</v>
      </c>
      <c r="C83" s="11" t="s">
        <v>212</v>
      </c>
      <c r="D83" s="12" t="s">
        <v>209</v>
      </c>
      <c r="E83" s="29">
        <v>1581000</v>
      </c>
      <c r="F83" s="29">
        <v>1581000</v>
      </c>
      <c r="G83" s="13">
        <f t="shared" si="2"/>
        <v>1</v>
      </c>
      <c r="H83" s="14">
        <f t="shared" si="3"/>
        <v>0</v>
      </c>
    </row>
    <row r="84" spans="1:8" ht="25.5" x14ac:dyDescent="0.25">
      <c r="A84" s="23">
        <v>79</v>
      </c>
      <c r="B84" s="28" t="s">
        <v>16</v>
      </c>
      <c r="C84" s="11" t="s">
        <v>44</v>
      </c>
      <c r="D84" s="12" t="s">
        <v>203</v>
      </c>
      <c r="E84" s="29">
        <v>85000</v>
      </c>
      <c r="F84" s="29">
        <v>125000</v>
      </c>
      <c r="G84" s="13">
        <f t="shared" si="2"/>
        <v>0.68</v>
      </c>
      <c r="H84" s="14">
        <f t="shared" si="3"/>
        <v>40000</v>
      </c>
    </row>
    <row r="85" spans="1:8" ht="17.25" customHeight="1" x14ac:dyDescent="0.25">
      <c r="B85" s="32"/>
      <c r="C85" s="32" t="s">
        <v>21</v>
      </c>
      <c r="D85" s="33"/>
      <c r="E85" s="30">
        <f>SUM(E6:E84)</f>
        <v>10356706</v>
      </c>
      <c r="F85" s="30">
        <f>SUM(F6:F84)</f>
        <v>14884851</v>
      </c>
      <c r="G85" s="31">
        <f>E85/F85</f>
        <v>0.69578835555693508</v>
      </c>
      <c r="H85" s="30">
        <f>F85-E85</f>
        <v>4528145</v>
      </c>
    </row>
    <row r="86" spans="1:8" ht="17.25" customHeight="1" x14ac:dyDescent="0.25"/>
    <row r="87" spans="1:8" ht="17.25" customHeight="1" x14ac:dyDescent="0.25">
      <c r="B87" s="15"/>
      <c r="C87" s="16" t="s">
        <v>22</v>
      </c>
      <c r="D87" s="17" t="s">
        <v>213</v>
      </c>
    </row>
    <row r="88" spans="1:8" ht="17.25" customHeight="1" x14ac:dyDescent="0.25">
      <c r="B88" s="1"/>
      <c r="C88" s="16" t="s">
        <v>23</v>
      </c>
      <c r="D88" s="18">
        <f ca="1">TODAY()</f>
        <v>44365</v>
      </c>
    </row>
    <row r="89" spans="1:8" ht="17.25" customHeight="1" x14ac:dyDescent="0.25"/>
    <row r="90" spans="1:8" ht="17.25" customHeight="1" x14ac:dyDescent="0.25"/>
    <row r="91" spans="1:8" ht="17.25" customHeight="1" x14ac:dyDescent="0.25"/>
    <row r="92" spans="1:8" ht="17.25" customHeight="1" x14ac:dyDescent="0.25"/>
    <row r="93" spans="1:8" ht="17.25" customHeight="1" x14ac:dyDescent="0.25"/>
    <row r="94" spans="1:8" ht="17.25" customHeight="1" x14ac:dyDescent="0.25"/>
    <row r="95" spans="1:8" ht="17.25" customHeight="1" x14ac:dyDescent="0.25"/>
  </sheetData>
  <autoFilter ref="C5:E5">
    <sortState ref="C2:AC48">
      <sortCondition ref="C1"/>
    </sortState>
  </autoFilter>
  <mergeCells count="3">
    <mergeCell ref="H2:H3"/>
    <mergeCell ref="B4:F4"/>
    <mergeCell ref="G4:H4"/>
  </mergeCells>
  <pageMargins left="0.27559055118110237" right="0.11811023622047245" top="0.15748031496062992" bottom="0.1181102362204724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20_2.2_opravy a údržba</vt:lpstr>
      <vt:lpstr>'20_2.2_opravy a údržba'!Oblast_tisku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Hrouza</dc:creator>
  <cp:lastModifiedBy>Martin Hrouza</cp:lastModifiedBy>
  <cp:lastPrinted>2021-01-27T08:24:16Z</cp:lastPrinted>
  <dcterms:created xsi:type="dcterms:W3CDTF">2019-01-30T15:37:12Z</dcterms:created>
  <dcterms:modified xsi:type="dcterms:W3CDTF">2021-06-18T10:53:42Z</dcterms:modified>
</cp:coreProperties>
</file>